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93"/>
  </bookViews>
  <sheets>
    <sheet name="部门收支总表" sheetId="1" r:id="rId1"/>
    <sheet name="部门收入报表" sheetId="2" r:id="rId2"/>
    <sheet name="部门支出总表" sheetId="3" r:id="rId3"/>
    <sheet name="财政拨款收支总表" sheetId="4" r:id="rId4"/>
    <sheet name="一般公共预算支出情况表" sheetId="5" r:id="rId5"/>
    <sheet name="一般公共预算基本支出分经济科目表" sheetId="6" r:id="rId6"/>
    <sheet name="政府性基金收入" sheetId="7" r:id="rId7"/>
    <sheet name="政府性基金支出" sheetId="8" r:id="rId8"/>
    <sheet name="三公" sheetId="9" r:id="rId9"/>
    <sheet name="机关运行经费" sheetId="10" r:id="rId10"/>
  </sheets>
  <definedNames>
    <definedName name="_xlnm.Print_Titles" localSheetId="5">一般公共预算基本支出分经济科目表!$A:$C,一般公共预算基本支出分经济科目表!$1:$4</definedName>
    <definedName name="_xlnm.Print_Titles" localSheetId="4">一般公共预算支出情况表!$A:$E,一般公共预算支出情况表!$1:$5</definedName>
    <definedName name="_xlnm.Print_Titles" localSheetId="8">三公!$A:$B,三公!$1:$4</definedName>
    <definedName name="_xlnm.Print_Titles" localSheetId="7">政府性基金支出!$A:$E,政府性基金支出!$1:$5</definedName>
    <definedName name="_xlnm.Print_Titles" localSheetId="9">机关运行经费!$A:$B,机关运行经费!$1:$4</definedName>
    <definedName name="_xlnm.Print_Titles" localSheetId="3">财政拨款收支总表!$A:$F,财政拨款收支总表!$1:$6</definedName>
    <definedName name="_xlnm.Print_Titles" localSheetId="2">部门支出总表!$A:$E,部门支出总表!$1:$5</definedName>
    <definedName name="_xlnm.Print_Titles" localSheetId="1">部门收入报表!$A:$G,部门收入报表!$1:$5</definedName>
    <definedName name="_xlnm.Print_Titles" localSheetId="0">部门收支总表!$A:$D,部门收支总表!$1:$5</definedName>
  </definedNames>
  <calcPr calcId="144525"/>
</workbook>
</file>

<file path=xl/sharedStrings.xml><?xml version="1.0" encoding="utf-8"?>
<sst xmlns="http://schemas.openxmlformats.org/spreadsheetml/2006/main" count="413" uniqueCount="169">
  <si>
    <t>预算公开表1</t>
  </si>
  <si>
    <t>2022年预算收支总表</t>
  </si>
  <si>
    <t>单位：万元</t>
  </si>
  <si>
    <t>收入</t>
  </si>
  <si>
    <t>支出</t>
  </si>
  <si>
    <t>项目</t>
  </si>
  <si>
    <t>2022年</t>
  </si>
  <si>
    <t>一、一般公共预算</t>
  </si>
  <si>
    <t>一般公共服务支出</t>
  </si>
  <si>
    <t>二、纳入预算管理的政府性基金</t>
  </si>
  <si>
    <t>外交支出</t>
  </si>
  <si>
    <t>三、财政专户管理资金</t>
  </si>
  <si>
    <t>国防支出</t>
  </si>
  <si>
    <t>四、单位资金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</si>
  <si>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</si>
  <si>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</si>
  <si>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</si>
  <si>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</si>
  <si>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</si>
  <si>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</si>
  <si>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</si>
  <si>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</si>
  <si>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</si>
  <si>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</si>
  <si>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</si>
  <si>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</si>
  <si>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</si>
  <si>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</si>
  <si>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</si>
  <si>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</si>
  <si>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</si>
  <si>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</si>
  <si>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</si>
  <si>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</si>
  <si>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</si>
  <si>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</si>
  <si>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</si>
  <si>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</si>
  <si>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</si>
  <si>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</si>
  <si>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</si>
  <si>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</si>
  <si>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预算公开表2</t>
  </si>
  <si>
    <t>2022年预算收入总表</t>
  </si>
  <si>
    <t>2022年预算数</t>
  </si>
  <si>
    <t>科目编码</t>
  </si>
  <si>
    <t>科目名称</t>
  </si>
  <si>
    <t>一般公共预算</t>
  </si>
  <si>
    <t>政府性基金</t>
  </si>
  <si>
    <t>财政专户管理资金</t>
  </si>
  <si>
    <t>单位资金</t>
  </si>
  <si>
    <t>合计</t>
  </si>
  <si>
    <t xml:space="preserve">         05</t>
  </si>
  <si>
    <t>行政事业单位养老支出</t>
  </si>
  <si>
    <t>05</t>
  </si>
  <si>
    <t>　　机关事业单位基本养老保险缴费支出</t>
  </si>
  <si>
    <t>06</t>
  </si>
  <si>
    <t>机关事业单位职业年金缴费支出</t>
  </si>
  <si>
    <t>99</t>
  </si>
  <si>
    <t>其他行政事业单位养老支出</t>
  </si>
  <si>
    <t xml:space="preserve">         11</t>
  </si>
  <si>
    <t>行政事业单位医疗</t>
  </si>
  <si>
    <t>01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</si>
  <si>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</si>
  <si>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</si>
  <si>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</si>
  <si>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</si>
  <si>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</si>
  <si>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</si>
  <si>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 xml:space="preserve">        04</t>
  </si>
  <si>
    <t>自然生态保护</t>
  </si>
  <si>
    <t>生态保护</t>
  </si>
  <si>
    <t>草原生态修复治理</t>
  </si>
  <si>
    <t>其他自然生态保护支出</t>
  </si>
  <si>
    <t xml:space="preserve">        05</t>
  </si>
  <si>
    <t>天然林保护</t>
  </si>
  <si>
    <t>社会保险补助</t>
  </si>
  <si>
    <t xml:space="preserve">        06</t>
  </si>
  <si>
    <t>退耕还林还草</t>
  </si>
  <si>
    <t>退耕现金</t>
  </si>
  <si>
    <t>其他退耕还林还草支出</t>
  </si>
  <si>
    <t>其他节能环保支出</t>
  </si>
  <si>
    <t xml:space="preserve">          01</t>
  </si>
  <si>
    <t>农业农村</t>
  </si>
  <si>
    <t>行政运行</t>
  </si>
  <si>
    <t>04</t>
  </si>
  <si>
    <t>事业运行</t>
  </si>
  <si>
    <t xml:space="preserve">         02</t>
  </si>
  <si>
    <t>林业和草原</t>
  </si>
  <si>
    <t>事业机构</t>
  </si>
  <si>
    <t>森林资源培育</t>
  </si>
  <si>
    <t>07</t>
  </si>
  <si>
    <t>森林资源管理</t>
  </si>
  <si>
    <t>09</t>
  </si>
  <si>
    <t>森林生态效益补偿</t>
  </si>
  <si>
    <t>行业业务管理</t>
  </si>
  <si>
    <t>其他林业和草原支出</t>
  </si>
  <si>
    <t xml:space="preserve">         08</t>
  </si>
  <si>
    <t>普惠金融发展支出</t>
  </si>
  <si>
    <t>农业保险保费补贴</t>
  </si>
  <si>
    <t xml:space="preserve">          02</t>
  </si>
  <si>
    <t>住房改革支出</t>
  </si>
  <si>
    <t>住房公积金</t>
  </si>
  <si>
    <t xml:space="preserve">          06</t>
  </si>
  <si>
    <t>自然灾害防治</t>
  </si>
  <si>
    <t>森林草原防灾减灾</t>
  </si>
  <si>
    <t>预算公开表3</t>
  </si>
  <si>
    <t>2022年预算支出总表</t>
  </si>
  <si>
    <t>基本支出</t>
  </si>
  <si>
    <t>项目支出</t>
  </si>
  <si>
    <t>预算公开表4</t>
  </si>
  <si>
    <t>2022年财政拨款收支总表</t>
  </si>
  <si>
    <t>金额</t>
  </si>
  <si>
    <t>小计</t>
  </si>
  <si>
    <t>国有资本经营预算支出</t>
  </si>
  <si>
    <t>预算公开表5</t>
  </si>
  <si>
    <t>2022年一般预算支出预算表</t>
  </si>
  <si>
    <t>预算公开表6</t>
  </si>
  <si>
    <t>一般公共预算安排基本支出分经济科目表</t>
  </si>
  <si>
    <t>经济科目名称</t>
  </si>
  <si>
    <t>预算数</t>
  </si>
  <si>
    <t>备注</t>
  </si>
  <si>
    <t>工资福利支出</t>
  </si>
  <si>
    <t>　基本工资</t>
  </si>
  <si>
    <t>　津贴补贴</t>
  </si>
  <si>
    <t>　奖金</t>
  </si>
  <si>
    <t>　绩效工资</t>
  </si>
  <si>
    <t>　机关事业单位基本养老保险缴费</t>
  </si>
  <si>
    <t>　职业年金缴费</t>
  </si>
  <si>
    <t>　职工基本医疗保险缴费</t>
  </si>
  <si>
    <t>　公务员医疗补助缴费</t>
  </si>
  <si>
    <t>　其他社会保障缴费</t>
  </si>
  <si>
    <t>　住房公积金</t>
  </si>
  <si>
    <t>　其他工资福利支出</t>
  </si>
  <si>
    <t>商品和服务支出</t>
  </si>
  <si>
    <t>　办公费</t>
  </si>
  <si>
    <t>　手续费</t>
  </si>
  <si>
    <t>　水费</t>
  </si>
  <si>
    <t>　电费</t>
  </si>
  <si>
    <t>　邮电费</t>
  </si>
  <si>
    <t>　取暖费</t>
  </si>
  <si>
    <t>　差旅费</t>
  </si>
  <si>
    <t>　福利费</t>
  </si>
  <si>
    <t>　公务用车运行维护费</t>
  </si>
  <si>
    <t xml:space="preserve">  工会经费</t>
  </si>
  <si>
    <t>　其他交通费用</t>
  </si>
  <si>
    <t xml:space="preserve">  委托业务费</t>
  </si>
  <si>
    <t>　其他商品和服务支出</t>
  </si>
  <si>
    <t>对个人和家庭的补助</t>
  </si>
  <si>
    <t>　退休费</t>
  </si>
  <si>
    <t>　生活补助</t>
  </si>
  <si>
    <t xml:space="preserve">  其他对个人和家庭的补助</t>
  </si>
  <si>
    <t>预算公开表7</t>
  </si>
  <si>
    <t>2022年政府性基金预算收入表</t>
  </si>
  <si>
    <t>单位:万元</t>
  </si>
  <si>
    <t>政府性基金收入预算</t>
  </si>
  <si>
    <t>预算公开表8</t>
  </si>
  <si>
    <t>2022年政府性基金预算支出预算表</t>
  </si>
  <si>
    <t>预算公开表9</t>
  </si>
  <si>
    <t>2022年一般公共预算“三公”经费支出情况统计表</t>
  </si>
  <si>
    <t>因公出国（境）费</t>
  </si>
  <si>
    <t>公务接待费</t>
  </si>
  <si>
    <t>公务用车购置及运行费</t>
  </si>
  <si>
    <t> ①公务用车购置费</t>
  </si>
  <si>
    <t> ②公务用车运行维护费</t>
  </si>
  <si>
    <t>预算公开表10</t>
  </si>
  <si>
    <t>2022年机关运行经费预算财政拨款情况统计表</t>
  </si>
  <si>
    <t>单位名称</t>
  </si>
  <si>
    <t>公用经费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</si>
</sst>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1">
    <font>
      <sz val="10"/>
      <name val="Arial"/>
      <charset val="134"/>
    </font>
    <font>
      <sz val="11"/>
      <color indexed="8"/>
      <name val="Calibri"/>
      <charset val="134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Arial Narrow"/>
      <family val="2"/>
      <charset val="0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6" fillId="0" borderId="0">
      <alignment vertical="center"/>
    </xf>
  </cellStyleXfs>
  <cellXfs count="3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5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4" fontId="4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8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/>
    </xf>
    <xf numFmtId="177" fontId="9" fillId="0" borderId="1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vertical="center"/>
    </xf>
    <xf numFmtId="177" fontId="6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176" fontId="8" fillId="0" borderId="2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 applyProtection="1">
      <alignment horizontal="center" vertical="center"/>
    </xf>
    <xf numFmtId="177" fontId="1" fillId="0" borderId="2" xfId="0" applyNumberFormat="1" applyFont="1" applyBorder="1" applyAlignment="1" applyProtection="1"/>
    <xf numFmtId="177" fontId="6" fillId="0" borderId="3" xfId="0" applyNumberFormat="1" applyFont="1" applyBorder="1" applyAlignment="1" applyProtection="1">
      <alignment vertical="center"/>
    </xf>
    <xf numFmtId="177" fontId="6" fillId="0" borderId="4" xfId="0" applyNumberFormat="1" applyFont="1" applyBorder="1" applyAlignment="1" applyProtection="1">
      <alignment vertical="center"/>
    </xf>
    <xf numFmtId="177" fontId="4" fillId="0" borderId="1" xfId="0" applyNumberFormat="1" applyFont="1" applyBorder="1" applyAlignment="1" applyProtection="1">
      <alignment vertical="center"/>
    </xf>
    <xf numFmtId="177" fontId="5" fillId="0" borderId="1" xfId="0" applyNumberFormat="1" applyFont="1" applyBorder="1" applyAlignment="1" applyProtection="1">
      <alignment vertical="center"/>
    </xf>
    <xf numFmtId="177" fontId="5" fillId="0" borderId="5" xfId="0" applyNumberFormat="1" applyFont="1" applyBorder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6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showGridLines="0" tabSelected="1" topLeftCell="A18" workbookViewId="0">
      <selection activeCell="B37" sqref="B37"/>
    </sheetView>
  </sheetViews>
  <sheetFormatPr defaultColWidth="9.14285714285714" defaultRowHeight="12.75" customHeight="1" outlineLevelCol="3"/>
  <cols>
    <col min="1" max="1" width="36.7142857142857" style="1" customWidth="1"/>
    <col min="2" max="2" width="15.8571428571429" style="1" customWidth="1"/>
    <col min="3" max="3" width="29" style="1" customWidth="1"/>
    <col min="4" max="4" width="17.2857142857143" style="1" customWidth="1"/>
    <col min="5" max="5" width="9.14285714285714" style="1" customWidth="1"/>
  </cols>
  <sheetData>
    <row r="1" s="1" customFormat="1" ht="17.25" customHeight="1" spans="4:4">
      <c r="D1" s="2" t="s">
        <v>0</v>
      </c>
    </row>
    <row r="2" s="1" customFormat="1" ht="36" customHeight="1" spans="1:4">
      <c r="A2" s="3" t="s">
        <v>1</v>
      </c>
      <c r="B2" s="4"/>
      <c r="C2" s="4"/>
      <c r="D2" s="4"/>
    </row>
    <row r="3" s="1" customFormat="1" ht="15.75" customHeight="1" spans="1:4">
      <c r="A3" s="10"/>
      <c r="B3" s="10"/>
      <c r="C3" s="10"/>
      <c r="D3" s="2" t="s">
        <v>2</v>
      </c>
    </row>
    <row r="4" s="1" customFormat="1" ht="23.25" customHeight="1" spans="1:4">
      <c r="A4" s="5" t="s">
        <v>3</v>
      </c>
      <c r="B4" s="5"/>
      <c r="C4" s="5" t="s">
        <v>4</v>
      </c>
      <c r="D4" s="5"/>
    </row>
    <row r="5" s="1" customFormat="1" ht="23.25" customHeight="1" spans="1:4">
      <c r="A5" s="5" t="s">
        <v>5</v>
      </c>
      <c r="B5" s="5" t="s">
        <v>6</v>
      </c>
      <c r="C5" s="5" t="s">
        <v>5</v>
      </c>
      <c r="D5" s="5" t="s">
        <v>6</v>
      </c>
    </row>
    <row r="6" s="1" customFormat="1" ht="23.25" customHeight="1" spans="1:4">
      <c r="A6" s="6" t="s">
        <v>7</v>
      </c>
      <c r="B6" s="7">
        <f>部门收入报表!C6</f>
        <v>29117.025009</v>
      </c>
      <c r="C6" s="6" t="s">
        <v>8</v>
      </c>
      <c r="D6" s="7"/>
    </row>
    <row r="7" s="1" customFormat="1" ht="23.25" customHeight="1" spans="1:4">
      <c r="A7" s="6" t="s">
        <v>9</v>
      </c>
      <c r="B7" s="7"/>
      <c r="C7" s="6" t="s">
        <v>10</v>
      </c>
      <c r="D7" s="7"/>
    </row>
    <row r="8" s="1" customFormat="1" ht="23.25" customHeight="1" spans="1:4">
      <c r="A8" s="6" t="s">
        <v>11</v>
      </c>
      <c r="B8" s="7"/>
      <c r="C8" s="6" t="s">
        <v>12</v>
      </c>
      <c r="D8" s="7"/>
    </row>
    <row r="9" s="1" customFormat="1" ht="23.25" customHeight="1" spans="1:4">
      <c r="A9" s="6" t="s">
        <v>13</v>
      </c>
      <c r="B9" s="7"/>
      <c r="C9" s="6" t="s">
        <v>14</v>
      </c>
      <c r="D9" s="7"/>
    </row>
    <row r="10" s="1" customFormat="1" ht="23.25" customHeight="1" spans="1:4">
      <c r="A10" s="6"/>
      <c r="B10" s="7"/>
      <c r="C10" s="6" t="s">
        <v>15</v>
      </c>
      <c r="D10" s="7"/>
    </row>
    <row r="11" s="1" customFormat="1" ht="23.25" customHeight="1" spans="1:4">
      <c r="A11" s="6"/>
      <c r="B11" s="7"/>
      <c r="C11" s="6" t="s">
        <v>16</v>
      </c>
      <c r="D11" s="7"/>
    </row>
    <row r="12" s="1" customFormat="1" ht="23.25" customHeight="1" spans="1:4">
      <c r="A12" s="6"/>
      <c r="B12" s="7"/>
      <c r="C12" s="6" t="s">
        <v>17</v>
      </c>
      <c r="D12" s="7"/>
    </row>
    <row r="13" s="1" customFormat="1" ht="23.25" customHeight="1" spans="1:4">
      <c r="A13" s="6"/>
      <c r="B13" s="7"/>
      <c r="C13" s="6" t="s">
        <v>18</v>
      </c>
      <c r="D13" s="7">
        <f>财政拨款收支总表!D14</f>
        <v>124.29893</v>
      </c>
    </row>
    <row r="14" s="1" customFormat="1" ht="23.25" customHeight="1" spans="1:4">
      <c r="A14" s="6"/>
      <c r="B14" s="7"/>
      <c r="C14" s="6" t="s">
        <v>19</v>
      </c>
      <c r="D14" s="7"/>
    </row>
    <row r="15" s="1" customFormat="1" ht="23.25" customHeight="1" spans="1:4">
      <c r="A15" s="6"/>
      <c r="B15" s="7"/>
      <c r="C15" s="6" t="s">
        <v>20</v>
      </c>
      <c r="D15" s="7">
        <f>财政拨款收支总表!D16</f>
        <v>41.586486</v>
      </c>
    </row>
    <row r="16" s="1" customFormat="1" ht="23.25" customHeight="1" spans="1:4">
      <c r="A16" s="6"/>
      <c r="B16" s="7"/>
      <c r="C16" s="6" t="s">
        <v>21</v>
      </c>
      <c r="D16" s="7">
        <f>部门支出总表!C18</f>
        <v>26137.58521</v>
      </c>
    </row>
    <row r="17" s="1" customFormat="1" ht="23.25" customHeight="1" spans="1:4">
      <c r="A17" s="6"/>
      <c r="B17" s="7"/>
      <c r="C17" s="6" t="s">
        <v>22</v>
      </c>
      <c r="D17" s="7"/>
    </row>
    <row r="18" s="1" customFormat="1" ht="23.25" customHeight="1" spans="1:4">
      <c r="A18" s="6"/>
      <c r="B18" s="7"/>
      <c r="C18" s="6" t="s">
        <v>23</v>
      </c>
      <c r="D18" s="7">
        <f>部门支出总表!C29</f>
        <v>2369.864364</v>
      </c>
    </row>
    <row r="19" s="1" customFormat="1" ht="23.25" customHeight="1" spans="1:4">
      <c r="A19" s="6"/>
      <c r="B19" s="7"/>
      <c r="C19" s="6" t="s">
        <v>24</v>
      </c>
      <c r="D19" s="7"/>
    </row>
    <row r="20" s="1" customFormat="1" ht="23.25" customHeight="1" spans="1:4">
      <c r="A20" s="6"/>
      <c r="B20" s="7"/>
      <c r="C20" s="6" t="s">
        <v>25</v>
      </c>
      <c r="D20" s="7"/>
    </row>
    <row r="21" s="1" customFormat="1" ht="23.25" customHeight="1" spans="1:4">
      <c r="A21" s="6"/>
      <c r="B21" s="7"/>
      <c r="C21" s="6" t="s">
        <v>26</v>
      </c>
      <c r="D21" s="7"/>
    </row>
    <row r="22" s="1" customFormat="1" ht="23.25" customHeight="1" spans="1:4">
      <c r="A22" s="6"/>
      <c r="B22" s="7"/>
      <c r="C22" s="6" t="s">
        <v>27</v>
      </c>
      <c r="D22" s="7"/>
    </row>
    <row r="23" s="1" customFormat="1" ht="23.25" customHeight="1" spans="1:4">
      <c r="A23" s="6"/>
      <c r="B23" s="7"/>
      <c r="C23" s="6" t="s">
        <v>28</v>
      </c>
      <c r="D23" s="7"/>
    </row>
    <row r="24" s="1" customFormat="1" ht="23.25" customHeight="1" spans="1:4">
      <c r="A24" s="6"/>
      <c r="B24" s="7"/>
      <c r="C24" s="6" t="s">
        <v>29</v>
      </c>
      <c r="D24" s="7"/>
    </row>
    <row r="25" s="1" customFormat="1" ht="23.25" customHeight="1" spans="1:4">
      <c r="A25" s="6"/>
      <c r="B25" s="7"/>
      <c r="C25" s="6" t="s">
        <v>30</v>
      </c>
      <c r="D25" s="7">
        <f>部门支出总表!C43</f>
        <v>79.690019</v>
      </c>
    </row>
    <row r="26" s="1" customFormat="1" ht="23.25" customHeight="1" spans="1:4">
      <c r="A26" s="6"/>
      <c r="B26" s="7"/>
      <c r="C26" s="6" t="s">
        <v>31</v>
      </c>
      <c r="D26" s="7"/>
    </row>
    <row r="27" s="1" customFormat="1" ht="23.25" customHeight="1" spans="1:4">
      <c r="A27" s="6"/>
      <c r="B27" s="7"/>
      <c r="C27" s="6" t="s">
        <v>32</v>
      </c>
      <c r="D27" s="7">
        <f>部门支出总表!C46</f>
        <v>364</v>
      </c>
    </row>
    <row r="28" s="1" customFormat="1" ht="23.25" customHeight="1" spans="1:4">
      <c r="A28" s="6"/>
      <c r="B28" s="7"/>
      <c r="C28" s="6" t="s">
        <v>33</v>
      </c>
      <c r="D28" s="7"/>
    </row>
    <row r="29" s="1" customFormat="1" ht="23.25" customHeight="1" spans="1:4">
      <c r="A29" s="6"/>
      <c r="B29" s="7"/>
      <c r="C29" s="6" t="s">
        <v>34</v>
      </c>
      <c r="D29" s="7"/>
    </row>
    <row r="30" s="1" customFormat="1" ht="23.25" customHeight="1" spans="1:4">
      <c r="A30" s="6"/>
      <c r="B30" s="7"/>
      <c r="C30" s="6" t="s">
        <v>35</v>
      </c>
      <c r="D30" s="7"/>
    </row>
    <row r="31" s="1" customFormat="1" ht="23.25" customHeight="1" spans="1:4">
      <c r="A31" s="6"/>
      <c r="B31" s="7"/>
      <c r="C31" s="6" t="s">
        <v>36</v>
      </c>
      <c r="D31" s="7"/>
    </row>
    <row r="32" s="1" customFormat="1" ht="23.25" customHeight="1" spans="1:4">
      <c r="A32" s="6"/>
      <c r="B32" s="7"/>
      <c r="C32" s="6" t="s">
        <v>37</v>
      </c>
      <c r="D32" s="7"/>
    </row>
    <row r="33" s="1" customFormat="1" ht="23.25" customHeight="1" spans="1:4">
      <c r="A33" s="6"/>
      <c r="B33" s="7"/>
      <c r="C33" s="6" t="s">
        <v>38</v>
      </c>
      <c r="D33" s="7"/>
    </row>
    <row r="34" s="1" customFormat="1" ht="23.25" customHeight="1" spans="1:4">
      <c r="A34" s="6"/>
      <c r="B34" s="7"/>
      <c r="C34" s="6" t="s">
        <v>39</v>
      </c>
      <c r="D34" s="7"/>
    </row>
    <row r="35" s="1" customFormat="1" ht="23.25" customHeight="1" spans="1:4">
      <c r="A35" s="6"/>
      <c r="B35" s="7"/>
      <c r="C35" s="6"/>
      <c r="D35" s="7"/>
    </row>
    <row r="36" s="1" customFormat="1" ht="23.25" customHeight="1" spans="1:4">
      <c r="A36" s="6" t="s">
        <v>40</v>
      </c>
      <c r="B36" s="7">
        <f>B6</f>
        <v>29117.025009</v>
      </c>
      <c r="C36" s="6" t="s">
        <v>41</v>
      </c>
      <c r="D36" s="7">
        <f>SUM(D6:D35)</f>
        <v>29117.025009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708661417322835" right="0.708661417322835" top="0.78740157480315" bottom="0.78740157480315" header="0" footer="0"/>
  <pageSetup paperSize="9" scale="90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showGridLines="0" workbookViewId="0">
      <selection activeCell="B11" sqref="B11"/>
    </sheetView>
  </sheetViews>
  <sheetFormatPr defaultColWidth="9.14285714285714" defaultRowHeight="12.75" customHeight="1" outlineLevelCol="1"/>
  <cols>
    <col min="1" max="1" width="46.8571428571429" style="1" customWidth="1"/>
    <col min="2" max="2" width="34.2857142857143" style="1" customWidth="1"/>
    <col min="3" max="3" width="9.14285714285714" style="1" customWidth="1"/>
  </cols>
  <sheetData>
    <row r="1" s="1" customFormat="1" ht="21" customHeight="1" spans="2:2">
      <c r="B1" s="2" t="s">
        <v>165</v>
      </c>
    </row>
    <row r="2" s="1" customFormat="1" ht="38.25" customHeight="1" spans="1:2">
      <c r="A2" s="3" t="s">
        <v>166</v>
      </c>
      <c r="B2" s="4"/>
    </row>
    <row r="3" s="1" customFormat="1" ht="18.75" customHeight="1" spans="2:2">
      <c r="B3" s="2" t="s">
        <v>154</v>
      </c>
    </row>
    <row r="4" s="1" customFormat="1" ht="25.5" customHeight="1" spans="1:2">
      <c r="A4" s="5" t="s">
        <v>167</v>
      </c>
      <c r="B4" s="5" t="s">
        <v>44</v>
      </c>
    </row>
    <row r="5" s="1" customFormat="1" ht="25.5" customHeight="1" spans="1:2">
      <c r="A5" s="6" t="s">
        <v>51</v>
      </c>
      <c r="B5" s="7"/>
    </row>
    <row r="6" s="1" customFormat="1" ht="25.5" customHeight="1" spans="1:2">
      <c r="A6" s="6" t="s">
        <v>168</v>
      </c>
      <c r="B6" s="7">
        <v>60.885623</v>
      </c>
    </row>
    <row r="7" s="1" customFormat="1" ht="25.5" customHeight="1" spans="1:2">
      <c r="A7" s="6"/>
      <c r="B7" s="7"/>
    </row>
    <row r="8" s="1" customFormat="1" ht="25.5" customHeight="1" spans="1:2">
      <c r="A8" s="6"/>
      <c r="B8" s="7"/>
    </row>
    <row r="9" s="1" customFormat="1" ht="22.5" customHeight="1"/>
    <row r="10" s="1" customFormat="1" ht="22.5" customHeight="1"/>
    <row r="11" s="1" customFormat="1" ht="22.5" customHeight="1"/>
    <row r="12" s="1" customFormat="1" ht="22.5" customHeight="1"/>
    <row r="13" s="1" customFormat="1" ht="22.5" customHeight="1"/>
    <row r="14" s="1" customFormat="1" ht="22.5" customHeight="1"/>
    <row r="15" s="1" customFormat="1" ht="22.5" customHeight="1"/>
    <row r="16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B2"/>
  </mergeCells>
  <printOptions horizontalCentered="1"/>
  <pageMargins left="0.78740157480315" right="0.78740157480315" top="0.78740157480315" bottom="0.78740157480315" header="0" footer="0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8"/>
  <sheetViews>
    <sheetView showGridLines="0" topLeftCell="A11" workbookViewId="0">
      <selection activeCell="K45" sqref="K45"/>
    </sheetView>
  </sheetViews>
  <sheetFormatPr defaultColWidth="9.14285714285714" defaultRowHeight="12.75" customHeight="1" outlineLevelCol="6"/>
  <cols>
    <col min="1" max="1" width="18.4285714285714" style="1" customWidth="1"/>
    <col min="2" max="2" width="32.1428571428571" style="1" customWidth="1"/>
    <col min="3" max="3" width="16.2857142857143" style="1" customWidth="1"/>
    <col min="4" max="4" width="16.5714285714286" style="1" customWidth="1"/>
    <col min="5" max="5" width="14.5714285714286" style="1" customWidth="1"/>
    <col min="6" max="7" width="12.2857142857143" style="1" customWidth="1"/>
    <col min="8" max="8" width="9.14285714285714" style="1" customWidth="1"/>
  </cols>
  <sheetData>
    <row r="1" s="1" customFormat="1" ht="19.5" customHeight="1" spans="7:7">
      <c r="G1" s="2" t="s">
        <v>42</v>
      </c>
    </row>
    <row r="2" s="1" customFormat="1" ht="36" customHeight="1" spans="1:7">
      <c r="A2" s="3" t="s">
        <v>43</v>
      </c>
      <c r="B2" s="14"/>
      <c r="C2" s="14"/>
      <c r="D2" s="14"/>
      <c r="E2" s="14"/>
      <c r="F2" s="14"/>
      <c r="G2" s="14"/>
    </row>
    <row r="3" s="1" customFormat="1" ht="15" spans="1:7">
      <c r="A3" s="20"/>
      <c r="B3" s="20"/>
      <c r="C3" s="20"/>
      <c r="D3" s="20"/>
      <c r="E3" s="20"/>
      <c r="F3" s="20"/>
      <c r="G3" s="2" t="s">
        <v>2</v>
      </c>
    </row>
    <row r="4" s="1" customFormat="1" ht="24.75" customHeight="1" spans="1:7">
      <c r="A4" s="11" t="s">
        <v>5</v>
      </c>
      <c r="B4" s="11"/>
      <c r="C4" s="11" t="s">
        <v>44</v>
      </c>
      <c r="D4" s="11"/>
      <c r="E4" s="11"/>
      <c r="F4" s="11"/>
      <c r="G4" s="11"/>
    </row>
    <row r="5" s="1" customFormat="1" ht="45" customHeight="1" spans="1:7">
      <c r="A5" s="11" t="s">
        <v>45</v>
      </c>
      <c r="B5" s="11" t="s">
        <v>46</v>
      </c>
      <c r="C5" s="11" t="s">
        <v>40</v>
      </c>
      <c r="D5" s="11" t="s">
        <v>47</v>
      </c>
      <c r="E5" s="11" t="s">
        <v>48</v>
      </c>
      <c r="F5" s="11" t="s">
        <v>49</v>
      </c>
      <c r="G5" s="11" t="s">
        <v>50</v>
      </c>
    </row>
    <row r="6" s="1" customFormat="1" ht="22.5" customHeight="1" spans="1:7">
      <c r="A6" s="6"/>
      <c r="B6" s="25" t="s">
        <v>51</v>
      </c>
      <c r="C6" s="24">
        <f>D6</f>
        <v>29117.025009</v>
      </c>
      <c r="D6" s="24">
        <f>部门支出总表!C6</f>
        <v>29117.025009</v>
      </c>
      <c r="E6" s="7"/>
      <c r="F6" s="7"/>
      <c r="G6" s="7"/>
    </row>
    <row r="7" s="1" customFormat="1" ht="22.5" customHeight="1" spans="1:7">
      <c r="A7" s="25">
        <v>208</v>
      </c>
      <c r="B7" s="25" t="s">
        <v>18</v>
      </c>
      <c r="C7" s="34">
        <f>D7</f>
        <v>124.29893</v>
      </c>
      <c r="D7" s="34">
        <f>SUM(D9:D11)</f>
        <v>124.29893</v>
      </c>
      <c r="E7" s="7"/>
      <c r="F7" s="7"/>
      <c r="G7" s="7"/>
    </row>
    <row r="8" s="1" customFormat="1" ht="22.5" customHeight="1" spans="1:7">
      <c r="A8" s="26" t="s">
        <v>52</v>
      </c>
      <c r="B8" s="23" t="s">
        <v>53</v>
      </c>
      <c r="C8" s="35"/>
      <c r="D8" s="35"/>
      <c r="E8" s="7"/>
      <c r="F8" s="7"/>
      <c r="G8" s="7"/>
    </row>
    <row r="9" s="1" customFormat="1" ht="30" customHeight="1" spans="1:7">
      <c r="A9" s="26" t="s">
        <v>54</v>
      </c>
      <c r="B9" s="28" t="s">
        <v>55</v>
      </c>
      <c r="C9" s="35">
        <f>D9</f>
        <v>100.34353</v>
      </c>
      <c r="D9" s="35">
        <f>部门支出总表!D9</f>
        <v>100.34353</v>
      </c>
      <c r="E9" s="7"/>
      <c r="F9" s="7"/>
      <c r="G9" s="7"/>
    </row>
    <row r="10" s="1" customFormat="1" ht="30" customHeight="1" spans="1:7">
      <c r="A10" s="26" t="s">
        <v>56</v>
      </c>
      <c r="B10" s="29" t="s">
        <v>57</v>
      </c>
      <c r="C10" s="35">
        <f>D10</f>
        <v>9.7314</v>
      </c>
      <c r="D10" s="35">
        <f>部门支出总表!D10</f>
        <v>9.7314</v>
      </c>
      <c r="E10" s="7"/>
      <c r="F10" s="7"/>
      <c r="G10" s="7"/>
    </row>
    <row r="11" s="1" customFormat="1" ht="30" customHeight="1" spans="1:7">
      <c r="A11" s="26" t="s">
        <v>58</v>
      </c>
      <c r="B11" s="29" t="s">
        <v>59</v>
      </c>
      <c r="C11" s="35">
        <f>D11</f>
        <v>14.224</v>
      </c>
      <c r="D11" s="35">
        <f>部门支出总表!D11</f>
        <v>14.224</v>
      </c>
      <c r="E11" s="7"/>
      <c r="F11" s="7"/>
      <c r="G11" s="7"/>
    </row>
    <row r="12" s="1" customFormat="1" ht="22.5" customHeight="1" spans="1:7">
      <c r="A12" s="25">
        <v>210</v>
      </c>
      <c r="B12" s="25" t="s">
        <v>20</v>
      </c>
      <c r="C12" s="34">
        <f>D12</f>
        <v>41.586486</v>
      </c>
      <c r="D12" s="34">
        <f>SUM(D14:D17)</f>
        <v>41.586486</v>
      </c>
      <c r="E12" s="7"/>
      <c r="F12" s="7"/>
      <c r="G12" s="7"/>
    </row>
    <row r="13" s="1" customFormat="1" ht="22.5" customHeight="1" spans="1:7">
      <c r="A13" s="26" t="s">
        <v>60</v>
      </c>
      <c r="B13" s="23" t="s">
        <v>61</v>
      </c>
      <c r="C13" s="35"/>
      <c r="D13" s="35"/>
      <c r="E13" s="7"/>
      <c r="F13" s="7"/>
      <c r="G13" s="7"/>
    </row>
    <row r="14" s="1" customFormat="1" ht="22.5" customHeight="1" spans="1:7">
      <c r="A14" s="30" t="s">
        <v>62</v>
      </c>
      <c r="B14" s="23" t="s">
        <v>63</v>
      </c>
      <c r="C14" s="35">
        <f>D14</f>
        <v>8.120145</v>
      </c>
      <c r="D14" s="35">
        <f>部门支出总表!D14</f>
        <v>8.120145</v>
      </c>
      <c r="E14" s="7"/>
      <c r="F14" s="7"/>
      <c r="G14" s="7"/>
    </row>
    <row r="15" s="1" customFormat="1" ht="22.5" customHeight="1" spans="1:7">
      <c r="A15" s="30" t="s">
        <v>64</v>
      </c>
      <c r="B15" s="23" t="s">
        <v>65</v>
      </c>
      <c r="C15" s="35">
        <f>D15</f>
        <v>29.420982</v>
      </c>
      <c r="D15" s="35">
        <f>部门支出总表!D15</f>
        <v>29.420982</v>
      </c>
      <c r="E15" s="7"/>
      <c r="F15" s="7"/>
      <c r="G15" s="7"/>
    </row>
    <row r="16" s="1" customFormat="1" ht="22.5" customHeight="1" spans="1:7">
      <c r="A16" s="30" t="s">
        <v>66</v>
      </c>
      <c r="B16" s="23" t="s">
        <v>67</v>
      </c>
      <c r="C16" s="35">
        <f>D16</f>
        <v>3.747759</v>
      </c>
      <c r="D16" s="35">
        <f>部门支出总表!D16</f>
        <v>3.747759</v>
      </c>
      <c r="E16" s="7"/>
      <c r="F16" s="7"/>
      <c r="G16" s="7"/>
    </row>
    <row r="17" s="1" customFormat="1" ht="22.5" customHeight="1" spans="1:7">
      <c r="A17" s="9">
        <v>99</v>
      </c>
      <c r="B17" s="23" t="s">
        <v>68</v>
      </c>
      <c r="C17" s="35">
        <f>D17</f>
        <v>0.2976</v>
      </c>
      <c r="D17" s="35">
        <f>部门支出总表!D17</f>
        <v>0.2976</v>
      </c>
      <c r="E17" s="7"/>
      <c r="F17" s="7"/>
      <c r="G17" s="7"/>
    </row>
    <row r="18" s="1" customFormat="1" ht="22.5" customHeight="1" spans="1:7">
      <c r="A18" s="25">
        <v>211</v>
      </c>
      <c r="B18" s="25" t="s">
        <v>21</v>
      </c>
      <c r="C18" s="34">
        <v>26137.58521</v>
      </c>
      <c r="D18" s="34">
        <v>26137.58521</v>
      </c>
      <c r="E18" s="7"/>
      <c r="F18" s="7"/>
      <c r="G18" s="7"/>
    </row>
    <row r="19" s="1" customFormat="1" ht="22.5" customHeight="1" spans="1:7">
      <c r="A19" s="30" t="s">
        <v>69</v>
      </c>
      <c r="B19" s="23" t="s">
        <v>70</v>
      </c>
      <c r="C19" s="35"/>
      <c r="D19" s="35"/>
      <c r="E19" s="7"/>
      <c r="F19" s="7"/>
      <c r="G19" s="7"/>
    </row>
    <row r="20" s="1" customFormat="1" ht="22.5" customHeight="1" spans="1:7">
      <c r="A20" s="30" t="s">
        <v>62</v>
      </c>
      <c r="B20" s="23" t="s">
        <v>71</v>
      </c>
      <c r="C20" s="35">
        <v>6558.74835</v>
      </c>
      <c r="D20" s="35">
        <v>6558.74835</v>
      </c>
      <c r="E20" s="7"/>
      <c r="F20" s="7"/>
      <c r="G20" s="7"/>
    </row>
    <row r="21" s="1" customFormat="1" ht="22.5" customHeight="1" spans="1:7">
      <c r="A21" s="30" t="s">
        <v>54</v>
      </c>
      <c r="B21" s="29" t="s">
        <v>72</v>
      </c>
      <c r="C21" s="35">
        <v>280</v>
      </c>
      <c r="D21" s="35">
        <v>280</v>
      </c>
      <c r="E21" s="7"/>
      <c r="F21" s="7"/>
      <c r="G21" s="7"/>
    </row>
    <row r="22" s="1" customFormat="1" ht="22.5" customHeight="1" spans="1:7">
      <c r="A22" s="9">
        <v>99</v>
      </c>
      <c r="B22" s="23" t="s">
        <v>73</v>
      </c>
      <c r="C22" s="35">
        <v>2569</v>
      </c>
      <c r="D22" s="35">
        <v>2569</v>
      </c>
      <c r="E22" s="7"/>
      <c r="F22" s="7"/>
      <c r="G22" s="7"/>
    </row>
    <row r="23" s="1" customFormat="1" ht="22.5" customHeight="1" spans="1:7">
      <c r="A23" s="30" t="s">
        <v>74</v>
      </c>
      <c r="B23" s="23" t="s">
        <v>75</v>
      </c>
      <c r="C23" s="35"/>
      <c r="D23" s="35"/>
      <c r="E23" s="7"/>
      <c r="F23" s="7"/>
      <c r="G23" s="7"/>
    </row>
    <row r="24" s="1" customFormat="1" ht="22.5" customHeight="1" spans="1:7">
      <c r="A24" s="30" t="s">
        <v>64</v>
      </c>
      <c r="B24" s="23" t="s">
        <v>76</v>
      </c>
      <c r="C24" s="35">
        <v>55.36</v>
      </c>
      <c r="D24" s="35">
        <v>55.36</v>
      </c>
      <c r="E24" s="7"/>
      <c r="F24" s="7"/>
      <c r="G24" s="7"/>
    </row>
    <row r="25" s="1" customFormat="1" ht="22.5" customHeight="1" spans="1:7">
      <c r="A25" s="30" t="s">
        <v>77</v>
      </c>
      <c r="B25" s="23" t="s">
        <v>78</v>
      </c>
      <c r="C25" s="35"/>
      <c r="D25" s="35"/>
      <c r="E25" s="7"/>
      <c r="F25" s="7"/>
      <c r="G25" s="7"/>
    </row>
    <row r="26" s="1" customFormat="1" ht="22.5" customHeight="1" spans="1:7">
      <c r="A26" s="30" t="s">
        <v>64</v>
      </c>
      <c r="B26" s="23" t="s">
        <v>79</v>
      </c>
      <c r="C26" s="35">
        <v>16015.75</v>
      </c>
      <c r="D26" s="35">
        <v>16015.75</v>
      </c>
      <c r="E26" s="7"/>
      <c r="F26" s="7"/>
      <c r="G26" s="7"/>
    </row>
    <row r="27" s="1" customFormat="1" ht="22.5" customHeight="1" spans="1:7">
      <c r="A27" s="9">
        <v>99</v>
      </c>
      <c r="B27" s="23" t="s">
        <v>80</v>
      </c>
      <c r="C27" s="35">
        <v>658.72686</v>
      </c>
      <c r="D27" s="35">
        <v>658.72686</v>
      </c>
      <c r="E27" s="7"/>
      <c r="F27" s="7"/>
      <c r="G27" s="7"/>
    </row>
    <row r="28" s="1" customFormat="1" ht="22.5" customHeight="1" spans="1:7">
      <c r="A28" s="9">
        <v>99</v>
      </c>
      <c r="B28" s="23" t="s">
        <v>81</v>
      </c>
      <c r="C28" s="35"/>
      <c r="D28" s="35"/>
      <c r="E28" s="7"/>
      <c r="F28" s="7"/>
      <c r="G28" s="7"/>
    </row>
    <row r="29" s="1" customFormat="1" ht="22.5" customHeight="1" spans="1:7">
      <c r="A29" s="25">
        <v>213</v>
      </c>
      <c r="B29" s="25" t="s">
        <v>23</v>
      </c>
      <c r="C29" s="34">
        <v>2369.864364</v>
      </c>
      <c r="D29" s="34">
        <v>2369.864364</v>
      </c>
      <c r="E29" s="7"/>
      <c r="F29" s="7"/>
      <c r="G29" s="7"/>
    </row>
    <row r="30" s="1" customFormat="1" ht="22.5" customHeight="1" spans="1:7">
      <c r="A30" s="30" t="s">
        <v>82</v>
      </c>
      <c r="B30" s="23" t="s">
        <v>83</v>
      </c>
      <c r="C30" s="35"/>
      <c r="D30" s="35"/>
      <c r="E30" s="7"/>
      <c r="F30" s="7"/>
      <c r="G30" s="7"/>
    </row>
    <row r="31" s="1" customFormat="1" ht="22.5" customHeight="1" spans="1:7">
      <c r="A31" s="30" t="s">
        <v>62</v>
      </c>
      <c r="B31" s="23" t="s">
        <v>84</v>
      </c>
      <c r="C31" s="35">
        <v>54.014731</v>
      </c>
      <c r="D31" s="35">
        <v>54.014731</v>
      </c>
      <c r="E31" s="7"/>
      <c r="F31" s="7"/>
      <c r="G31" s="7"/>
    </row>
    <row r="32" s="1" customFormat="1" ht="22.5" customHeight="1" spans="1:7">
      <c r="A32" s="30" t="s">
        <v>85</v>
      </c>
      <c r="B32" s="23" t="s">
        <v>86</v>
      </c>
      <c r="C32" s="35">
        <v>6.870892</v>
      </c>
      <c r="D32" s="35">
        <v>6.870892</v>
      </c>
      <c r="E32" s="7"/>
      <c r="F32" s="7"/>
      <c r="G32" s="7"/>
    </row>
    <row r="33" s="1" customFormat="1" ht="22.5" customHeight="1" spans="1:7">
      <c r="A33" s="30" t="s">
        <v>87</v>
      </c>
      <c r="B33" s="23" t="s">
        <v>88</v>
      </c>
      <c r="C33" s="35"/>
      <c r="D33" s="35"/>
      <c r="E33" s="7"/>
      <c r="F33" s="7"/>
      <c r="G33" s="7"/>
    </row>
    <row r="34" s="1" customFormat="1" ht="22.5" customHeight="1" spans="1:7">
      <c r="A34" s="30" t="s">
        <v>62</v>
      </c>
      <c r="B34" s="23" t="s">
        <v>84</v>
      </c>
      <c r="C34" s="35">
        <v>210.4716</v>
      </c>
      <c r="D34" s="35">
        <v>210.4716</v>
      </c>
      <c r="E34" s="7"/>
      <c r="F34" s="7"/>
      <c r="G34" s="7"/>
    </row>
    <row r="35" s="1" customFormat="1" ht="22.5" customHeight="1" spans="1:7">
      <c r="A35" s="30" t="s">
        <v>85</v>
      </c>
      <c r="B35" s="23" t="s">
        <v>89</v>
      </c>
      <c r="C35" s="35">
        <v>473.813085</v>
      </c>
      <c r="D35" s="35">
        <v>473.813085</v>
      </c>
      <c r="E35" s="7"/>
      <c r="F35" s="7"/>
      <c r="G35" s="7"/>
    </row>
    <row r="36" s="1" customFormat="1" ht="22.5" customHeight="1" spans="1:7">
      <c r="A36" s="30" t="s">
        <v>54</v>
      </c>
      <c r="B36" s="23" t="s">
        <v>90</v>
      </c>
      <c r="C36" s="35">
        <v>540.6896</v>
      </c>
      <c r="D36" s="35">
        <v>540.6896</v>
      </c>
      <c r="E36" s="7"/>
      <c r="F36" s="7"/>
      <c r="G36" s="7"/>
    </row>
    <row r="37" s="1" customFormat="1" ht="22.5" customHeight="1" spans="1:7">
      <c r="A37" s="30" t="s">
        <v>91</v>
      </c>
      <c r="B37" s="23" t="s">
        <v>92</v>
      </c>
      <c r="C37" s="35">
        <v>190.036016</v>
      </c>
      <c r="D37" s="35">
        <v>190.036016</v>
      </c>
      <c r="E37" s="7"/>
      <c r="F37" s="7"/>
      <c r="G37" s="7"/>
    </row>
    <row r="38" s="1" customFormat="1" ht="22.5" customHeight="1" spans="1:7">
      <c r="A38" s="30" t="s">
        <v>93</v>
      </c>
      <c r="B38" s="23" t="s">
        <v>94</v>
      </c>
      <c r="C38" s="35">
        <v>701.3975</v>
      </c>
      <c r="D38" s="35">
        <v>701.3975</v>
      </c>
      <c r="E38" s="7"/>
      <c r="F38" s="7"/>
      <c r="G38" s="7"/>
    </row>
    <row r="39" s="1" customFormat="1" ht="22.5" customHeight="1" spans="1:7">
      <c r="A39" s="9">
        <v>37</v>
      </c>
      <c r="B39" s="23" t="s">
        <v>95</v>
      </c>
      <c r="C39" s="35"/>
      <c r="D39" s="35"/>
      <c r="E39" s="7"/>
      <c r="F39" s="7"/>
      <c r="G39" s="7"/>
    </row>
    <row r="40" s="1" customFormat="1" ht="22.5" customHeight="1" spans="1:7">
      <c r="A40" s="9">
        <v>99</v>
      </c>
      <c r="B40" s="23" t="s">
        <v>96</v>
      </c>
      <c r="C40" s="35">
        <v>138.95694</v>
      </c>
      <c r="D40" s="35">
        <v>138.95694</v>
      </c>
      <c r="E40" s="7"/>
      <c r="F40" s="7"/>
      <c r="G40" s="7"/>
    </row>
    <row r="41" s="1" customFormat="1" ht="22.5" customHeight="1" spans="1:7">
      <c r="A41" s="30" t="s">
        <v>97</v>
      </c>
      <c r="B41" s="23" t="s">
        <v>98</v>
      </c>
      <c r="C41" s="35"/>
      <c r="D41" s="35"/>
      <c r="E41" s="7"/>
      <c r="F41" s="7"/>
      <c r="G41" s="7"/>
    </row>
    <row r="42" s="1" customFormat="1" ht="22.5" customHeight="1" spans="1:7">
      <c r="A42" s="30" t="s">
        <v>66</v>
      </c>
      <c r="B42" s="29" t="s">
        <v>99</v>
      </c>
      <c r="C42" s="35">
        <v>53.614</v>
      </c>
      <c r="D42" s="35">
        <v>53.614</v>
      </c>
      <c r="E42" s="7"/>
      <c r="F42" s="7"/>
      <c r="G42" s="7"/>
    </row>
    <row r="43" s="1" customFormat="1" ht="22.5" customHeight="1" spans="1:7">
      <c r="A43" s="25">
        <v>221</v>
      </c>
      <c r="B43" s="25" t="s">
        <v>30</v>
      </c>
      <c r="C43" s="34">
        <v>79.690019</v>
      </c>
      <c r="D43" s="34">
        <v>79.690019</v>
      </c>
      <c r="E43" s="7"/>
      <c r="F43" s="7"/>
      <c r="G43" s="7"/>
    </row>
    <row r="44" s="1" customFormat="1" ht="22.5" customHeight="1" spans="1:7">
      <c r="A44" s="30" t="s">
        <v>100</v>
      </c>
      <c r="B44" s="23" t="s">
        <v>101</v>
      </c>
      <c r="C44" s="36"/>
      <c r="D44" s="36"/>
      <c r="E44" s="37"/>
      <c r="F44" s="37"/>
      <c r="G44" s="37"/>
    </row>
    <row r="45" s="1" customFormat="1" ht="22.5" customHeight="1" spans="1:7">
      <c r="A45" s="30" t="s">
        <v>62</v>
      </c>
      <c r="B45" s="23" t="s">
        <v>102</v>
      </c>
      <c r="C45" s="35">
        <v>79.690019</v>
      </c>
      <c r="D45" s="35">
        <v>79.690019</v>
      </c>
      <c r="E45" s="38"/>
      <c r="F45" s="38"/>
      <c r="G45" s="38"/>
    </row>
    <row r="46" s="1" customFormat="1" ht="22.5" customHeight="1" spans="1:7">
      <c r="A46" s="25">
        <v>224</v>
      </c>
      <c r="B46" s="25" t="s">
        <v>32</v>
      </c>
      <c r="C46" s="34">
        <v>364</v>
      </c>
      <c r="D46" s="34">
        <v>364</v>
      </c>
      <c r="E46" s="38"/>
      <c r="F46" s="38"/>
      <c r="G46" s="38"/>
    </row>
    <row r="47" s="1" customFormat="1" ht="22.5" customHeight="1" spans="1:7">
      <c r="A47" s="30" t="s">
        <v>103</v>
      </c>
      <c r="B47" s="23" t="s">
        <v>104</v>
      </c>
      <c r="C47" s="31"/>
      <c r="D47" s="31"/>
      <c r="E47" s="38"/>
      <c r="F47" s="38"/>
      <c r="G47" s="38"/>
    </row>
    <row r="48" s="1" customFormat="1" ht="22.5" customHeight="1" spans="1:7">
      <c r="A48" s="30" t="s">
        <v>64</v>
      </c>
      <c r="B48" s="29" t="s">
        <v>105</v>
      </c>
      <c r="C48" s="35">
        <v>364</v>
      </c>
      <c r="D48" s="35">
        <v>364</v>
      </c>
      <c r="E48" s="38"/>
      <c r="F48" s="38"/>
      <c r="G48" s="38"/>
    </row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G2"/>
    <mergeCell ref="A4:B4"/>
    <mergeCell ref="C4:G4"/>
  </mergeCells>
  <printOptions horizontalCentered="1"/>
  <pageMargins left="0.669291338582677" right="0.669291338582677" top="0.78740157480315" bottom="0.78740157480315" header="0" footer="0"/>
  <pageSetup paperSize="9" scale="75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5"/>
  <sheetViews>
    <sheetView showGridLines="0" topLeftCell="A34" workbookViewId="0">
      <selection activeCell="A6" sqref="A6:E48"/>
    </sheetView>
  </sheetViews>
  <sheetFormatPr defaultColWidth="9.14285714285714" defaultRowHeight="12.75" customHeight="1" outlineLevelCol="4"/>
  <cols>
    <col min="1" max="1" width="14.7142857142857" style="1" customWidth="1"/>
    <col min="2" max="2" width="39.7142857142857" style="1" customWidth="1"/>
    <col min="3" max="3" width="18.1428571428571" style="1" customWidth="1"/>
    <col min="4" max="4" width="17.4285714285714" style="1" customWidth="1"/>
    <col min="5" max="5" width="17.2857142857143" style="1" customWidth="1"/>
    <col min="6" max="6" width="9.14285714285714" style="1" customWidth="1"/>
  </cols>
  <sheetData>
    <row r="1" s="1" customFormat="1" ht="15.75" customHeight="1" spans="5:5">
      <c r="E1" s="2" t="s">
        <v>106</v>
      </c>
    </row>
    <row r="2" s="1" customFormat="1" ht="36" customHeight="1" spans="1:5">
      <c r="A2" s="3" t="s">
        <v>107</v>
      </c>
      <c r="B2" s="4"/>
      <c r="C2" s="4"/>
      <c r="D2" s="4"/>
      <c r="E2" s="4"/>
    </row>
    <row r="3" s="1" customFormat="1" ht="15" customHeight="1" spans="1:5">
      <c r="A3" s="20"/>
      <c r="B3" s="20"/>
      <c r="C3" s="20"/>
      <c r="D3" s="20"/>
      <c r="E3" s="2" t="s">
        <v>2</v>
      </c>
    </row>
    <row r="4" s="1" customFormat="1" ht="22.5" customHeight="1" spans="1:5">
      <c r="A4" s="5" t="s">
        <v>5</v>
      </c>
      <c r="B4" s="5"/>
      <c r="C4" s="11" t="s">
        <v>44</v>
      </c>
      <c r="D4" s="11"/>
      <c r="E4" s="11"/>
    </row>
    <row r="5" s="1" customFormat="1" ht="22.5" customHeight="1" spans="1:5">
      <c r="A5" s="5" t="s">
        <v>45</v>
      </c>
      <c r="B5" s="5" t="s">
        <v>46</v>
      </c>
      <c r="C5" s="5" t="s">
        <v>51</v>
      </c>
      <c r="D5" s="5" t="s">
        <v>108</v>
      </c>
      <c r="E5" s="5" t="s">
        <v>109</v>
      </c>
    </row>
    <row r="6" s="1" customFormat="1" ht="22.5" customHeight="1" spans="1:5">
      <c r="A6" s="23"/>
      <c r="B6" s="23" t="s">
        <v>51</v>
      </c>
      <c r="C6" s="24">
        <f>D6+E6</f>
        <v>29117.025009</v>
      </c>
      <c r="D6" s="24">
        <f>D7+D12+D29+D43+D18+D46</f>
        <v>2478.518393</v>
      </c>
      <c r="E6" s="24">
        <f>E7+E18+E29</f>
        <v>26638.506616</v>
      </c>
    </row>
    <row r="7" s="1" customFormat="1" ht="22.5" customHeight="1" spans="1:5">
      <c r="A7" s="25">
        <v>208</v>
      </c>
      <c r="B7" s="25" t="s">
        <v>18</v>
      </c>
      <c r="C7" s="24">
        <f t="shared" ref="C7:C51" si="0">D7+E7</f>
        <v>124.29893</v>
      </c>
      <c r="D7" s="24">
        <f>SUM(D9:D11)</f>
        <v>124.29893</v>
      </c>
      <c r="E7" s="24"/>
    </row>
    <row r="8" s="1" customFormat="1" ht="22.5" customHeight="1" spans="1:5">
      <c r="A8" s="26" t="s">
        <v>52</v>
      </c>
      <c r="B8" s="23" t="s">
        <v>53</v>
      </c>
      <c r="C8" s="27"/>
      <c r="D8" s="27"/>
      <c r="E8" s="27"/>
    </row>
    <row r="9" s="1" customFormat="1" ht="33" customHeight="1" spans="1:5">
      <c r="A9" s="26" t="s">
        <v>54</v>
      </c>
      <c r="B9" s="28" t="s">
        <v>55</v>
      </c>
      <c r="C9" s="27">
        <f t="shared" si="0"/>
        <v>100.34353</v>
      </c>
      <c r="D9" s="27">
        <v>100.34353</v>
      </c>
      <c r="E9" s="27"/>
    </row>
    <row r="10" s="1" customFormat="1" ht="33" customHeight="1" spans="1:5">
      <c r="A10" s="26" t="s">
        <v>56</v>
      </c>
      <c r="B10" s="29" t="s">
        <v>57</v>
      </c>
      <c r="C10" s="27">
        <f t="shared" si="0"/>
        <v>9.7314</v>
      </c>
      <c r="D10" s="27">
        <v>9.7314</v>
      </c>
      <c r="E10" s="27"/>
    </row>
    <row r="11" s="1" customFormat="1" ht="33" customHeight="1" spans="1:5">
      <c r="A11" s="26" t="s">
        <v>58</v>
      </c>
      <c r="B11" s="29" t="s">
        <v>59</v>
      </c>
      <c r="C11" s="27">
        <f t="shared" si="0"/>
        <v>14.224</v>
      </c>
      <c r="D11" s="27">
        <v>14.224</v>
      </c>
      <c r="E11" s="27"/>
    </row>
    <row r="12" s="1" customFormat="1" ht="22.5" customHeight="1" spans="1:5">
      <c r="A12" s="25">
        <v>210</v>
      </c>
      <c r="B12" s="25" t="s">
        <v>20</v>
      </c>
      <c r="C12" s="24">
        <f t="shared" si="0"/>
        <v>41.586486</v>
      </c>
      <c r="D12" s="24">
        <f>SUM(D14:D17)</f>
        <v>41.586486</v>
      </c>
      <c r="E12" s="24"/>
    </row>
    <row r="13" s="1" customFormat="1" ht="22.5" customHeight="1" spans="1:5">
      <c r="A13" s="26" t="s">
        <v>60</v>
      </c>
      <c r="B13" s="23" t="s">
        <v>61</v>
      </c>
      <c r="C13" s="27">
        <f t="shared" si="0"/>
        <v>0</v>
      </c>
      <c r="D13" s="27"/>
      <c r="E13" s="27"/>
    </row>
    <row r="14" s="1" customFormat="1" ht="22.5" customHeight="1" spans="1:5">
      <c r="A14" s="30" t="s">
        <v>62</v>
      </c>
      <c r="B14" s="23" t="s">
        <v>63</v>
      </c>
      <c r="C14" s="27">
        <f t="shared" si="0"/>
        <v>8.120145</v>
      </c>
      <c r="D14" s="27">
        <v>8.120145</v>
      </c>
      <c r="E14" s="27"/>
    </row>
    <row r="15" s="1" customFormat="1" ht="22.5" customHeight="1" spans="1:5">
      <c r="A15" s="30" t="s">
        <v>64</v>
      </c>
      <c r="B15" s="23" t="s">
        <v>65</v>
      </c>
      <c r="C15" s="27">
        <f t="shared" si="0"/>
        <v>29.420982</v>
      </c>
      <c r="D15" s="27">
        <v>29.420982</v>
      </c>
      <c r="E15" s="27"/>
    </row>
    <row r="16" s="1" customFormat="1" ht="22.5" customHeight="1" spans="1:5">
      <c r="A16" s="30" t="s">
        <v>66</v>
      </c>
      <c r="B16" s="23" t="s">
        <v>67</v>
      </c>
      <c r="C16" s="27">
        <f t="shared" si="0"/>
        <v>3.747759</v>
      </c>
      <c r="D16" s="27">
        <v>3.747759</v>
      </c>
      <c r="E16" s="27"/>
    </row>
    <row r="17" s="1" customFormat="1" ht="22.5" customHeight="1" spans="1:5">
      <c r="A17" s="9">
        <v>99</v>
      </c>
      <c r="B17" s="23" t="s">
        <v>68</v>
      </c>
      <c r="C17" s="27">
        <f t="shared" si="0"/>
        <v>0.2976</v>
      </c>
      <c r="D17" s="27">
        <v>0.2976</v>
      </c>
      <c r="E17" s="27"/>
    </row>
    <row r="18" s="1" customFormat="1" ht="22.5" customHeight="1" spans="1:5">
      <c r="A18" s="25">
        <v>211</v>
      </c>
      <c r="B18" s="25" t="s">
        <v>21</v>
      </c>
      <c r="C18" s="24">
        <f t="shared" si="0"/>
        <v>26137.58521</v>
      </c>
      <c r="D18" s="24">
        <f>D20</f>
        <v>1081.21955</v>
      </c>
      <c r="E18" s="24">
        <f>SUM(E20:E28)</f>
        <v>25056.36566</v>
      </c>
    </row>
    <row r="19" s="1" customFormat="1" ht="22.5" customHeight="1" spans="1:5">
      <c r="A19" s="30" t="s">
        <v>69</v>
      </c>
      <c r="B19" s="23" t="s">
        <v>70</v>
      </c>
      <c r="C19" s="27"/>
      <c r="D19" s="27"/>
      <c r="E19" s="27"/>
    </row>
    <row r="20" s="1" customFormat="1" ht="22.5" customHeight="1" spans="1:5">
      <c r="A20" s="30" t="s">
        <v>62</v>
      </c>
      <c r="B20" s="23" t="s">
        <v>71</v>
      </c>
      <c r="C20" s="27">
        <f t="shared" si="0"/>
        <v>6558.74835</v>
      </c>
      <c r="D20" s="27">
        <v>1081.21955</v>
      </c>
      <c r="E20" s="27">
        <v>5477.5288</v>
      </c>
    </row>
    <row r="21" s="1" customFormat="1" ht="22.5" customHeight="1" spans="1:5">
      <c r="A21" s="30" t="s">
        <v>54</v>
      </c>
      <c r="B21" s="29" t="s">
        <v>72</v>
      </c>
      <c r="C21" s="27">
        <f t="shared" si="0"/>
        <v>280</v>
      </c>
      <c r="D21" s="27"/>
      <c r="E21" s="27">
        <v>280</v>
      </c>
    </row>
    <row r="22" s="1" customFormat="1" ht="22.5" customHeight="1" spans="1:5">
      <c r="A22" s="9">
        <v>99</v>
      </c>
      <c r="B22" s="23" t="s">
        <v>73</v>
      </c>
      <c r="C22" s="27">
        <f t="shared" si="0"/>
        <v>2569</v>
      </c>
      <c r="D22" s="27"/>
      <c r="E22" s="27">
        <v>2569</v>
      </c>
    </row>
    <row r="23" s="1" customFormat="1" ht="22.5" customHeight="1" spans="1:5">
      <c r="A23" s="30" t="s">
        <v>74</v>
      </c>
      <c r="B23" s="23" t="s">
        <v>75</v>
      </c>
      <c r="C23" s="27"/>
      <c r="D23" s="27"/>
      <c r="E23" s="27"/>
    </row>
    <row r="24" s="1" customFormat="1" ht="22.5" customHeight="1" spans="1:5">
      <c r="A24" s="30" t="s">
        <v>64</v>
      </c>
      <c r="B24" s="23" t="s">
        <v>76</v>
      </c>
      <c r="C24" s="27">
        <f t="shared" si="0"/>
        <v>55.36</v>
      </c>
      <c r="D24" s="27"/>
      <c r="E24" s="27">
        <v>55.36</v>
      </c>
    </row>
    <row r="25" s="1" customFormat="1" ht="22.5" customHeight="1" spans="1:5">
      <c r="A25" s="30" t="s">
        <v>77</v>
      </c>
      <c r="B25" s="23" t="s">
        <v>78</v>
      </c>
      <c r="C25" s="27"/>
      <c r="D25" s="27"/>
      <c r="E25" s="27"/>
    </row>
    <row r="26" s="1" customFormat="1" ht="22.5" customHeight="1" spans="1:5">
      <c r="A26" s="30" t="s">
        <v>64</v>
      </c>
      <c r="B26" s="23" t="s">
        <v>79</v>
      </c>
      <c r="C26" s="27">
        <f t="shared" si="0"/>
        <v>16015.75</v>
      </c>
      <c r="D26" s="27"/>
      <c r="E26" s="27">
        <v>16015.75</v>
      </c>
    </row>
    <row r="27" s="1" customFormat="1" ht="22.5" customHeight="1" spans="1:5">
      <c r="A27" s="9">
        <v>99</v>
      </c>
      <c r="B27" s="23" t="s">
        <v>80</v>
      </c>
      <c r="C27" s="27">
        <f t="shared" si="0"/>
        <v>658.72686</v>
      </c>
      <c r="D27" s="27"/>
      <c r="E27" s="27">
        <v>658.72686</v>
      </c>
    </row>
    <row r="28" s="1" customFormat="1" ht="22.5" customHeight="1" spans="1:5">
      <c r="A28" s="9">
        <v>99</v>
      </c>
      <c r="B28" s="23" t="s">
        <v>81</v>
      </c>
      <c r="C28" s="27"/>
      <c r="D28" s="27"/>
      <c r="E28" s="27"/>
    </row>
    <row r="29" s="1" customFormat="1" ht="22.5" customHeight="1" spans="1:5">
      <c r="A29" s="25">
        <v>213</v>
      </c>
      <c r="B29" s="25" t="s">
        <v>23</v>
      </c>
      <c r="C29" s="24">
        <f>D29+E29</f>
        <v>2369.864364</v>
      </c>
      <c r="D29" s="24">
        <f>SUM(D31:D42)</f>
        <v>787.723408</v>
      </c>
      <c r="E29" s="24">
        <f>SUM(E32:E42)</f>
        <v>1582.140956</v>
      </c>
    </row>
    <row r="30" s="1" customFormat="1" ht="22.5" customHeight="1" spans="1:5">
      <c r="A30" s="30" t="s">
        <v>82</v>
      </c>
      <c r="B30" s="23" t="s">
        <v>83</v>
      </c>
      <c r="C30" s="27"/>
      <c r="D30" s="27"/>
      <c r="E30" s="27"/>
    </row>
    <row r="31" s="1" customFormat="1" ht="22.5" customHeight="1" spans="1:5">
      <c r="A31" s="30" t="s">
        <v>62</v>
      </c>
      <c r="B31" s="23" t="s">
        <v>84</v>
      </c>
      <c r="C31" s="27">
        <f>D31+E31</f>
        <v>54.014731</v>
      </c>
      <c r="D31" s="27">
        <v>54.014731</v>
      </c>
      <c r="E31" s="27"/>
    </row>
    <row r="32" s="1" customFormat="1" ht="22.5" customHeight="1" spans="1:5">
      <c r="A32" s="30" t="s">
        <v>85</v>
      </c>
      <c r="B32" s="23" t="s">
        <v>86</v>
      </c>
      <c r="C32" s="27">
        <f>D32+E32</f>
        <v>6.870892</v>
      </c>
      <c r="D32" s="27">
        <v>6.870892</v>
      </c>
      <c r="E32" s="27"/>
    </row>
    <row r="33" s="1" customFormat="1" ht="22.5" customHeight="1" spans="1:5">
      <c r="A33" s="30" t="s">
        <v>87</v>
      </c>
      <c r="B33" s="23" t="s">
        <v>88</v>
      </c>
      <c r="C33" s="27"/>
      <c r="D33" s="27"/>
      <c r="E33" s="27"/>
    </row>
    <row r="34" s="1" customFormat="1" ht="22.5" customHeight="1" spans="1:5">
      <c r="A34" s="30" t="s">
        <v>62</v>
      </c>
      <c r="B34" s="23" t="s">
        <v>84</v>
      </c>
      <c r="C34" s="27">
        <f>D34+E34</f>
        <v>210.4716</v>
      </c>
      <c r="D34" s="27">
        <v>210.4716</v>
      </c>
      <c r="E34" s="27"/>
    </row>
    <row r="35" s="1" customFormat="1" ht="22.5" customHeight="1" spans="1:5">
      <c r="A35" s="30" t="s">
        <v>85</v>
      </c>
      <c r="B35" s="23" t="s">
        <v>89</v>
      </c>
      <c r="C35" s="27">
        <f>D35+E35</f>
        <v>473.813085</v>
      </c>
      <c r="D35" s="27">
        <v>473.813085</v>
      </c>
      <c r="E35" s="27"/>
    </row>
    <row r="36" s="1" customFormat="1" ht="22.5" customHeight="1" spans="1:5">
      <c r="A36" s="30" t="s">
        <v>54</v>
      </c>
      <c r="B36" s="23" t="s">
        <v>90</v>
      </c>
      <c r="C36" s="27">
        <f>D36+E36</f>
        <v>540.6896</v>
      </c>
      <c r="D36" s="27"/>
      <c r="E36" s="27">
        <v>540.6896</v>
      </c>
    </row>
    <row r="37" s="1" customFormat="1" ht="22.5" customHeight="1" spans="1:5">
      <c r="A37" s="30" t="s">
        <v>91</v>
      </c>
      <c r="B37" s="23" t="s">
        <v>92</v>
      </c>
      <c r="C37" s="27">
        <f>D37+E37</f>
        <v>190.036016</v>
      </c>
      <c r="D37" s="27"/>
      <c r="E37" s="27">
        <v>190.036016</v>
      </c>
    </row>
    <row r="38" s="1" customFormat="1" ht="22.5" customHeight="1" spans="1:5">
      <c r="A38" s="30" t="s">
        <v>93</v>
      </c>
      <c r="B38" s="23" t="s">
        <v>94</v>
      </c>
      <c r="C38" s="27">
        <f>D38+E38</f>
        <v>701.3975</v>
      </c>
      <c r="D38" s="27"/>
      <c r="E38" s="27">
        <v>701.3975</v>
      </c>
    </row>
    <row r="39" s="1" customFormat="1" ht="22.5" customHeight="1" spans="1:5">
      <c r="A39" s="9">
        <v>37</v>
      </c>
      <c r="B39" s="23" t="s">
        <v>95</v>
      </c>
      <c r="C39" s="27"/>
      <c r="D39" s="27"/>
      <c r="E39" s="27"/>
    </row>
    <row r="40" s="1" customFormat="1" ht="22.5" customHeight="1" spans="1:5">
      <c r="A40" s="9">
        <v>99</v>
      </c>
      <c r="B40" s="23" t="s">
        <v>96</v>
      </c>
      <c r="C40" s="27">
        <f>D40+E40</f>
        <v>138.95694</v>
      </c>
      <c r="D40" s="27">
        <v>36.2431</v>
      </c>
      <c r="E40" s="27">
        <v>102.71384</v>
      </c>
    </row>
    <row r="41" s="1" customFormat="1" ht="22.5" customHeight="1" spans="1:5">
      <c r="A41" s="30" t="s">
        <v>97</v>
      </c>
      <c r="B41" s="23" t="s">
        <v>98</v>
      </c>
      <c r="C41" s="27"/>
      <c r="D41" s="31"/>
      <c r="E41" s="32"/>
    </row>
    <row r="42" s="1" customFormat="1" ht="22.5" customHeight="1" spans="1:5">
      <c r="A42" s="30" t="s">
        <v>66</v>
      </c>
      <c r="B42" s="29" t="s">
        <v>99</v>
      </c>
      <c r="C42" s="27">
        <f>D42+E42</f>
        <v>53.614</v>
      </c>
      <c r="D42" s="33">
        <v>6.31</v>
      </c>
      <c r="E42" s="27">
        <v>47.304</v>
      </c>
    </row>
    <row r="43" s="1" customFormat="1" ht="22.5" customHeight="1" spans="1:5">
      <c r="A43" s="25">
        <v>221</v>
      </c>
      <c r="B43" s="25" t="s">
        <v>30</v>
      </c>
      <c r="C43" s="24">
        <f>D43+E43</f>
        <v>79.690019</v>
      </c>
      <c r="D43" s="24">
        <f>D45</f>
        <v>79.690019</v>
      </c>
      <c r="E43" s="24"/>
    </row>
    <row r="44" s="1" customFormat="1" ht="22.5" customHeight="1" spans="1:5">
      <c r="A44" s="30" t="s">
        <v>100</v>
      </c>
      <c r="B44" s="23" t="s">
        <v>101</v>
      </c>
      <c r="C44" s="27"/>
      <c r="D44" s="27"/>
      <c r="E44" s="27"/>
    </row>
    <row r="45" s="1" customFormat="1" ht="22.5" customHeight="1" spans="1:5">
      <c r="A45" s="30" t="s">
        <v>62</v>
      </c>
      <c r="B45" s="23" t="s">
        <v>102</v>
      </c>
      <c r="C45" s="27">
        <f>D45+E45</f>
        <v>79.690019</v>
      </c>
      <c r="D45" s="27">
        <v>79.690019</v>
      </c>
      <c r="E45" s="27"/>
    </row>
    <row r="46" s="1" customFormat="1" ht="22.5" customHeight="1" spans="1:5">
      <c r="A46" s="25">
        <v>224</v>
      </c>
      <c r="B46" s="25" t="s">
        <v>32</v>
      </c>
      <c r="C46" s="24">
        <f>D46+E46</f>
        <v>364</v>
      </c>
      <c r="D46" s="24">
        <f>SUM(D48)</f>
        <v>364</v>
      </c>
      <c r="E46" s="24"/>
    </row>
    <row r="47" s="1" customFormat="1" ht="22.5" customHeight="1" spans="1:5">
      <c r="A47" s="30" t="s">
        <v>103</v>
      </c>
      <c r="B47" s="23" t="s">
        <v>104</v>
      </c>
      <c r="C47" s="27"/>
      <c r="D47" s="27"/>
      <c r="E47" s="27"/>
    </row>
    <row r="48" s="1" customFormat="1" ht="22.5" customHeight="1" spans="1:5">
      <c r="A48" s="30" t="s">
        <v>64</v>
      </c>
      <c r="B48" s="29" t="s">
        <v>105</v>
      </c>
      <c r="C48" s="27">
        <f>D48+E48</f>
        <v>364</v>
      </c>
      <c r="D48" s="27">
        <v>364</v>
      </c>
      <c r="E48" s="27"/>
    </row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  <row r="239" s="1" customFormat="1" ht="22.5" customHeight="1"/>
    <row r="240" s="1" customFormat="1" ht="22.5" customHeight="1"/>
    <row r="241" s="1" customFormat="1" ht="22.5" customHeight="1"/>
    <row r="242" s="1" customFormat="1" ht="22.5" customHeight="1"/>
    <row r="243" s="1" customFormat="1" ht="22.5" customHeight="1"/>
    <row r="244" s="1" customFormat="1" ht="22.5" customHeight="1"/>
    <row r="245" s="1" customFormat="1" ht="22.5" customHeight="1"/>
    <row r="246" s="1" customFormat="1" ht="22.5" customHeight="1"/>
    <row r="247" s="1" customFormat="1" ht="22.5" customHeight="1"/>
    <row r="248" s="1" customFormat="1" ht="22.5" customHeight="1"/>
    <row r="249" s="1" customFormat="1" ht="22.5" customHeight="1"/>
    <row r="250" s="1" customFormat="1" ht="22.5" customHeight="1"/>
    <row r="251" s="1" customFormat="1" ht="22.5" customHeight="1"/>
    <row r="252" s="1" customFormat="1" ht="22.5" customHeight="1"/>
    <row r="253" s="1" customFormat="1" ht="22.5" customHeight="1"/>
    <row r="254" s="1" customFormat="1" ht="22.5" customHeight="1"/>
    <row r="255" s="1" customFormat="1" ht="22.5" customHeight="1"/>
    <row r="256" s="1" customFormat="1" ht="22.5" customHeight="1"/>
    <row r="257" s="1" customFormat="1" ht="22.5" customHeight="1"/>
    <row r="258" s="1" customFormat="1" ht="22.5" customHeight="1"/>
    <row r="259" s="1" customFormat="1" ht="22.5" customHeight="1"/>
    <row r="260" s="1" customFormat="1" ht="22.5" customHeight="1"/>
    <row r="261" s="1" customFormat="1" ht="22.5" customHeight="1"/>
    <row r="262" s="1" customFormat="1" ht="22.5" customHeight="1"/>
    <row r="263" s="1" customFormat="1" ht="22.5" customHeight="1"/>
    <row r="264" s="1" customFormat="1" ht="22.5" customHeight="1"/>
    <row r="265" s="1" customFormat="1" ht="22.5" customHeight="1"/>
    <row r="266" s="1" customFormat="1" ht="22.5" customHeight="1"/>
    <row r="267" s="1" customFormat="1" ht="22.5" customHeight="1"/>
    <row r="268" s="1" customFormat="1" ht="22.5" customHeight="1"/>
    <row r="269" s="1" customFormat="1" ht="22.5" customHeight="1"/>
    <row r="270" s="1" customFormat="1" ht="22.5" customHeight="1"/>
    <row r="271" s="1" customFormat="1" ht="22.5" customHeight="1"/>
    <row r="272" s="1" customFormat="1" ht="22.5" customHeight="1"/>
    <row r="273" s="1" customFormat="1" ht="22.5" customHeight="1"/>
    <row r="274" s="1" customFormat="1" ht="22.5" customHeight="1"/>
    <row r="275" s="1" customFormat="1" ht="22.5" customHeight="1"/>
    <row r="276" s="1" customFormat="1" ht="22.5" customHeight="1"/>
    <row r="277" s="1" customFormat="1" ht="22.5" customHeight="1"/>
    <row r="278" s="1" customFormat="1" ht="22.5" customHeight="1"/>
    <row r="279" s="1" customFormat="1" ht="22.5" customHeight="1"/>
    <row r="280" s="1" customFormat="1" ht="22.5" customHeight="1"/>
    <row r="281" s="1" customFormat="1" ht="22.5" customHeight="1"/>
    <row r="282" s="1" customFormat="1" ht="22.5" customHeight="1"/>
    <row r="283" s="1" customFormat="1" ht="22.5" customHeight="1"/>
    <row r="284" s="1" customFormat="1" ht="22.5" customHeight="1"/>
    <row r="285" s="1" customFormat="1" ht="22.5" customHeight="1"/>
    <row r="286" s="1" customFormat="1" ht="22.5" customHeight="1"/>
    <row r="287" s="1" customFormat="1" ht="22.5" customHeight="1"/>
    <row r="288" s="1" customFormat="1" ht="22.5" customHeight="1"/>
    <row r="289" s="1" customFormat="1" ht="22.5" customHeight="1"/>
    <row r="290" s="1" customFormat="1" ht="22.5" customHeight="1"/>
    <row r="291" s="1" customFormat="1" ht="22.5" customHeight="1"/>
    <row r="292" s="1" customFormat="1" ht="22.5" customHeight="1"/>
    <row r="293" s="1" customFormat="1" ht="22.5" customHeight="1"/>
    <row r="294" s="1" customFormat="1" ht="22.5" customHeight="1"/>
    <row r="295" s="1" customFormat="1" ht="22.5" customHeight="1"/>
    <row r="296" s="1" customFormat="1" ht="22.5" customHeight="1"/>
    <row r="297" s="1" customFormat="1" ht="22.5" customHeight="1"/>
    <row r="298" s="1" customFormat="1" ht="22.5" customHeight="1"/>
    <row r="299" s="1" customFormat="1" ht="22.5" customHeight="1"/>
    <row r="300" s="1" customFormat="1" ht="22.5" customHeight="1"/>
    <row r="301" s="1" customFormat="1" ht="22.5" customHeight="1"/>
    <row r="302" s="1" customFormat="1" ht="22.5" customHeight="1"/>
    <row r="303" s="1" customFormat="1" ht="22.5" customHeight="1"/>
    <row r="304" s="1" customFormat="1" ht="22.5" customHeight="1"/>
    <row r="305" s="1" customFormat="1" ht="22.5" customHeight="1"/>
    <row r="306" s="1" customFormat="1" ht="22.5" customHeight="1"/>
    <row r="307" s="1" customFormat="1" ht="22.5" customHeight="1"/>
    <row r="308" s="1" customFormat="1" ht="22.5" customHeight="1"/>
    <row r="309" s="1" customFormat="1" ht="22.5" customHeight="1"/>
    <row r="310" s="1" customFormat="1" ht="22.5" customHeight="1"/>
    <row r="311" s="1" customFormat="1" ht="22.5" customHeight="1"/>
    <row r="312" s="1" customFormat="1" ht="22.5" customHeight="1"/>
    <row r="313" s="1" customFormat="1" ht="22.5" customHeight="1"/>
    <row r="314" s="1" customFormat="1" ht="22.5" customHeight="1"/>
    <row r="315" s="1" customFormat="1" ht="22.5" customHeight="1"/>
    <row r="316" s="1" customFormat="1" ht="22.5" customHeight="1"/>
    <row r="317" s="1" customFormat="1" ht="22.5" customHeight="1"/>
    <row r="318" s="1" customFormat="1" ht="22.5" customHeight="1"/>
    <row r="319" s="1" customFormat="1" ht="22.5" customHeight="1"/>
    <row r="320" s="1" customFormat="1" ht="22.5" customHeight="1"/>
    <row r="321" s="1" customFormat="1" ht="22.5" customHeight="1"/>
    <row r="322" s="1" customFormat="1" ht="22.5" customHeight="1"/>
    <row r="323" s="1" customFormat="1" ht="22.5" customHeight="1"/>
    <row r="324" s="1" customFormat="1" ht="22.5" customHeight="1"/>
    <row r="325" s="1" customFormat="1" ht="22.5" customHeight="1"/>
    <row r="326" s="1" customFormat="1" ht="22.5" customHeight="1"/>
    <row r="327" s="1" customFormat="1" ht="22.5" customHeight="1"/>
    <row r="328" s="1" customFormat="1" ht="22.5" customHeight="1"/>
    <row r="329" s="1" customFormat="1" ht="22.5" customHeight="1"/>
    <row r="330" s="1" customFormat="1" ht="22.5" customHeight="1"/>
    <row r="331" s="1" customFormat="1" ht="22.5" customHeight="1"/>
    <row r="332" s="1" customFormat="1" ht="22.5" customHeight="1"/>
    <row r="333" s="1" customFormat="1" ht="22.5" customHeight="1"/>
    <row r="334" s="1" customFormat="1" ht="22.5" customHeight="1"/>
    <row r="335" s="1" customFormat="1" ht="22.5" customHeight="1"/>
    <row r="336" s="1" customFormat="1" ht="22.5" customHeight="1"/>
    <row r="337" s="1" customFormat="1" ht="22.5" customHeight="1"/>
    <row r="338" s="1" customFormat="1" ht="22.5" customHeight="1"/>
    <row r="339" s="1" customFormat="1" ht="22.5" customHeight="1"/>
    <row r="340" s="1" customFormat="1" ht="22.5" customHeight="1"/>
    <row r="341" s="1" customFormat="1" ht="22.5" customHeight="1"/>
    <row r="342" s="1" customFormat="1" ht="22.5" customHeight="1"/>
    <row r="343" s="1" customFormat="1" ht="22.5" customHeight="1"/>
    <row r="344" s="1" customFormat="1" ht="22.5" customHeight="1"/>
    <row r="345" s="1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708661417322835" right="0.708661417322835" top="0.78740157480315" bottom="0.78740157480315" header="0" footer="0"/>
  <pageSetup paperSize="9" scale="90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topLeftCell="A16" workbookViewId="0">
      <selection activeCell="D14" sqref="D14:D29"/>
    </sheetView>
  </sheetViews>
  <sheetFormatPr defaultColWidth="9.14285714285714" defaultRowHeight="12.75" customHeight="1" outlineLevelCol="5"/>
  <cols>
    <col min="1" max="1" width="25.7142857142857" style="1" customWidth="1"/>
    <col min="2" max="2" width="18.2857142857143" style="1" customWidth="1"/>
    <col min="3" max="3" width="29" style="1" customWidth="1"/>
    <col min="4" max="4" width="16" style="1" customWidth="1"/>
    <col min="5" max="5" width="19" style="1" customWidth="1"/>
    <col min="6" max="6" width="15.2857142857143" style="1" customWidth="1"/>
    <col min="7" max="7" width="9.14285714285714" style="1" customWidth="1"/>
  </cols>
  <sheetData>
    <row r="1" s="1" customFormat="1" ht="15" customHeight="1" spans="6:6">
      <c r="F1" s="2" t="s">
        <v>110</v>
      </c>
    </row>
    <row r="2" s="1" customFormat="1" ht="30" customHeight="1" spans="1:6">
      <c r="A2" s="3" t="s">
        <v>111</v>
      </c>
      <c r="B2" s="14"/>
      <c r="C2" s="14"/>
      <c r="D2" s="14"/>
      <c r="E2" s="14"/>
      <c r="F2" s="14"/>
    </row>
    <row r="3" s="1" customFormat="1" ht="15" spans="1:6">
      <c r="A3" s="10"/>
      <c r="B3" s="10"/>
      <c r="C3" s="10"/>
      <c r="D3" s="10"/>
      <c r="E3" s="10"/>
      <c r="F3" s="2" t="s">
        <v>2</v>
      </c>
    </row>
    <row r="4" s="1" customFormat="1" ht="21" customHeight="1" spans="1:6">
      <c r="A4" s="5" t="s">
        <v>3</v>
      </c>
      <c r="B4" s="5"/>
      <c r="C4" s="5" t="s">
        <v>4</v>
      </c>
      <c r="D4" s="5"/>
      <c r="E4" s="5"/>
      <c r="F4" s="5"/>
    </row>
    <row r="5" s="1" customFormat="1" ht="21" customHeight="1" spans="1:6">
      <c r="A5" s="5" t="s">
        <v>5</v>
      </c>
      <c r="B5" s="5" t="s">
        <v>112</v>
      </c>
      <c r="C5" s="5" t="s">
        <v>5</v>
      </c>
      <c r="D5" s="5" t="s">
        <v>112</v>
      </c>
      <c r="E5" s="5"/>
      <c r="F5" s="5"/>
    </row>
    <row r="6" s="1" customFormat="1" ht="21" customHeight="1" spans="1:6">
      <c r="A6" s="5"/>
      <c r="B6" s="5"/>
      <c r="C6" s="5"/>
      <c r="D6" s="5" t="s">
        <v>113</v>
      </c>
      <c r="E6" s="5" t="s">
        <v>47</v>
      </c>
      <c r="F6" s="5" t="s">
        <v>48</v>
      </c>
    </row>
    <row r="7" s="1" customFormat="1" ht="22.5" customHeight="1" spans="1:6">
      <c r="A7" s="6" t="s">
        <v>7</v>
      </c>
      <c r="B7" s="7">
        <f>部门收入报表!C6</f>
        <v>29117.025009</v>
      </c>
      <c r="C7" s="6" t="s">
        <v>8</v>
      </c>
      <c r="D7" s="7"/>
      <c r="E7" s="7"/>
      <c r="F7" s="7"/>
    </row>
    <row r="8" s="1" customFormat="1" ht="33" customHeight="1" spans="1:6">
      <c r="A8" s="12" t="s">
        <v>9</v>
      </c>
      <c r="B8" s="7"/>
      <c r="C8" s="6" t="s">
        <v>10</v>
      </c>
      <c r="D8" s="7"/>
      <c r="E8" s="7"/>
      <c r="F8" s="7"/>
    </row>
    <row r="9" s="1" customFormat="1" ht="22.5" customHeight="1" spans="1:6">
      <c r="A9" s="6"/>
      <c r="B9" s="7"/>
      <c r="C9" s="6" t="s">
        <v>12</v>
      </c>
      <c r="D9" s="7"/>
      <c r="E9" s="7"/>
      <c r="F9" s="7"/>
    </row>
    <row r="10" s="1" customFormat="1" ht="22.5" customHeight="1" spans="1:6">
      <c r="A10" s="6"/>
      <c r="B10" s="7"/>
      <c r="C10" s="6" t="s">
        <v>14</v>
      </c>
      <c r="D10" s="7"/>
      <c r="E10" s="7"/>
      <c r="F10" s="7"/>
    </row>
    <row r="11" s="1" customFormat="1" ht="22.5" customHeight="1" spans="1:6">
      <c r="A11" s="6"/>
      <c r="B11" s="7"/>
      <c r="C11" s="6" t="s">
        <v>15</v>
      </c>
      <c r="D11" s="7"/>
      <c r="E11" s="7"/>
      <c r="F11" s="7"/>
    </row>
    <row r="12" s="1" customFormat="1" ht="22.5" customHeight="1" spans="1:6">
      <c r="A12" s="6"/>
      <c r="B12" s="7"/>
      <c r="C12" s="6" t="s">
        <v>16</v>
      </c>
      <c r="D12" s="7"/>
      <c r="E12" s="7"/>
      <c r="F12" s="7"/>
    </row>
    <row r="13" s="1" customFormat="1" ht="22.5" customHeight="1" spans="1:6">
      <c r="A13" s="6"/>
      <c r="B13" s="7"/>
      <c r="C13" s="6" t="s">
        <v>17</v>
      </c>
      <c r="D13" s="7"/>
      <c r="E13" s="7"/>
      <c r="F13" s="7"/>
    </row>
    <row r="14" s="1" customFormat="1" ht="22.5" customHeight="1" spans="1:6">
      <c r="A14" s="6"/>
      <c r="B14" s="7"/>
      <c r="C14" s="6" t="s">
        <v>18</v>
      </c>
      <c r="D14" s="7">
        <f>E14</f>
        <v>124.29893</v>
      </c>
      <c r="E14" s="7">
        <f>部门支出总表!C7</f>
        <v>124.29893</v>
      </c>
      <c r="F14" s="7"/>
    </row>
    <row r="15" s="1" customFormat="1" ht="22.5" customHeight="1" spans="1:6">
      <c r="A15" s="6"/>
      <c r="B15" s="7"/>
      <c r="C15" s="6" t="s">
        <v>19</v>
      </c>
      <c r="D15" s="7"/>
      <c r="E15" s="7"/>
      <c r="F15" s="7"/>
    </row>
    <row r="16" s="1" customFormat="1" ht="22.5" customHeight="1" spans="1:6">
      <c r="A16" s="6"/>
      <c r="B16" s="7"/>
      <c r="C16" s="6" t="s">
        <v>20</v>
      </c>
      <c r="D16" s="7">
        <f>E16</f>
        <v>41.586486</v>
      </c>
      <c r="E16" s="7">
        <f>部门支出总表!C12</f>
        <v>41.586486</v>
      </c>
      <c r="F16" s="7"/>
    </row>
    <row r="17" s="1" customFormat="1" ht="22.5" customHeight="1" spans="1:6">
      <c r="A17" s="6"/>
      <c r="B17" s="7"/>
      <c r="C17" s="6" t="s">
        <v>21</v>
      </c>
      <c r="D17" s="7">
        <f>E17</f>
        <v>26137.58521</v>
      </c>
      <c r="E17" s="7">
        <f>部门支出总表!C18</f>
        <v>26137.58521</v>
      </c>
      <c r="F17" s="7"/>
    </row>
    <row r="18" s="1" customFormat="1" ht="22.5" customHeight="1" spans="1:6">
      <c r="A18" s="6"/>
      <c r="B18" s="7"/>
      <c r="C18" s="6" t="s">
        <v>22</v>
      </c>
      <c r="D18" s="7"/>
      <c r="E18" s="7"/>
      <c r="F18" s="7"/>
    </row>
    <row r="19" s="1" customFormat="1" ht="22.5" customHeight="1" spans="1:6">
      <c r="A19" s="6"/>
      <c r="B19" s="7"/>
      <c r="C19" s="6" t="s">
        <v>23</v>
      </c>
      <c r="D19" s="7">
        <f>E19</f>
        <v>2369.864364</v>
      </c>
      <c r="E19" s="7">
        <f>部门支出总表!C29</f>
        <v>2369.864364</v>
      </c>
      <c r="F19" s="7"/>
    </row>
    <row r="20" s="1" customFormat="1" ht="22.5" customHeight="1" spans="1:6">
      <c r="A20" s="6"/>
      <c r="B20" s="7"/>
      <c r="C20" s="6" t="s">
        <v>24</v>
      </c>
      <c r="D20" s="7"/>
      <c r="E20" s="7"/>
      <c r="F20" s="7"/>
    </row>
    <row r="21" s="1" customFormat="1" ht="22.5" customHeight="1" spans="1:6">
      <c r="A21" s="6"/>
      <c r="B21" s="7"/>
      <c r="C21" s="6" t="s">
        <v>25</v>
      </c>
      <c r="D21" s="7"/>
      <c r="E21" s="7"/>
      <c r="F21" s="7"/>
    </row>
    <row r="22" s="1" customFormat="1" ht="22.5" customHeight="1" spans="1:6">
      <c r="A22" s="6"/>
      <c r="B22" s="7"/>
      <c r="C22" s="6" t="s">
        <v>26</v>
      </c>
      <c r="D22" s="7"/>
      <c r="E22" s="7"/>
      <c r="F22" s="7"/>
    </row>
    <row r="23" s="1" customFormat="1" ht="22.5" customHeight="1" spans="1:6">
      <c r="A23" s="6"/>
      <c r="B23" s="7"/>
      <c r="C23" s="6" t="s">
        <v>27</v>
      </c>
      <c r="D23" s="7"/>
      <c r="E23" s="7"/>
      <c r="F23" s="7"/>
    </row>
    <row r="24" s="1" customFormat="1" ht="22.5" customHeight="1" spans="1:6">
      <c r="A24" s="6"/>
      <c r="B24" s="7"/>
      <c r="C24" s="6" t="s">
        <v>28</v>
      </c>
      <c r="D24" s="7"/>
      <c r="E24" s="7"/>
      <c r="F24" s="7"/>
    </row>
    <row r="25" s="1" customFormat="1" ht="22.5" customHeight="1" spans="1:6">
      <c r="A25" s="6"/>
      <c r="B25" s="7"/>
      <c r="C25" s="6" t="s">
        <v>29</v>
      </c>
      <c r="D25" s="7"/>
      <c r="E25" s="7"/>
      <c r="F25" s="7"/>
    </row>
    <row r="26" s="1" customFormat="1" ht="22.5" customHeight="1" spans="1:6">
      <c r="A26" s="6"/>
      <c r="B26" s="7"/>
      <c r="C26" s="6" t="s">
        <v>30</v>
      </c>
      <c r="D26" s="7">
        <f>E26</f>
        <v>79.690019</v>
      </c>
      <c r="E26" s="7">
        <f>部门支出总表!C43</f>
        <v>79.690019</v>
      </c>
      <c r="F26" s="7"/>
    </row>
    <row r="27" s="1" customFormat="1" ht="22.5" customHeight="1" spans="1:6">
      <c r="A27" s="6"/>
      <c r="B27" s="7"/>
      <c r="C27" s="6" t="s">
        <v>31</v>
      </c>
      <c r="D27" s="7"/>
      <c r="E27" s="7"/>
      <c r="F27" s="7"/>
    </row>
    <row r="28" s="1" customFormat="1" ht="22.5" customHeight="1" spans="1:6">
      <c r="A28" s="6"/>
      <c r="B28" s="7"/>
      <c r="C28" s="6" t="s">
        <v>114</v>
      </c>
      <c r="D28" s="7"/>
      <c r="E28" s="7"/>
      <c r="F28" s="7"/>
    </row>
    <row r="29" s="1" customFormat="1" ht="22.5" customHeight="1" spans="1:6">
      <c r="A29" s="6"/>
      <c r="B29" s="7"/>
      <c r="C29" s="6" t="s">
        <v>32</v>
      </c>
      <c r="D29" s="7">
        <f>E29</f>
        <v>364</v>
      </c>
      <c r="E29" s="7">
        <f>部门支出总表!C46</f>
        <v>364</v>
      </c>
      <c r="F29" s="7"/>
    </row>
    <row r="30" s="1" customFormat="1" ht="22.5" customHeight="1" spans="1:6">
      <c r="A30" s="6"/>
      <c r="B30" s="7"/>
      <c r="C30" s="6" t="s">
        <v>33</v>
      </c>
      <c r="D30" s="7"/>
      <c r="E30" s="7"/>
      <c r="F30" s="7"/>
    </row>
    <row r="31" s="1" customFormat="1" ht="22.5" customHeight="1" spans="1:6">
      <c r="A31" s="6"/>
      <c r="B31" s="7"/>
      <c r="C31" s="6" t="s">
        <v>34</v>
      </c>
      <c r="D31" s="7"/>
      <c r="E31" s="7"/>
      <c r="F31" s="7"/>
    </row>
    <row r="32" s="1" customFormat="1" ht="22.5" customHeight="1" spans="1:6">
      <c r="A32" s="6"/>
      <c r="B32" s="7"/>
      <c r="C32" s="6" t="s">
        <v>35</v>
      </c>
      <c r="D32" s="7"/>
      <c r="E32" s="7"/>
      <c r="F32" s="7"/>
    </row>
    <row r="33" s="1" customFormat="1" ht="22.5" customHeight="1" spans="1:6">
      <c r="A33" s="6"/>
      <c r="B33" s="7"/>
      <c r="C33" s="6" t="s">
        <v>36</v>
      </c>
      <c r="D33" s="7"/>
      <c r="E33" s="7"/>
      <c r="F33" s="7"/>
    </row>
    <row r="34" s="1" customFormat="1" ht="22.5" customHeight="1" spans="1:6">
      <c r="A34" s="6"/>
      <c r="B34" s="7"/>
      <c r="C34" s="6" t="s">
        <v>37</v>
      </c>
      <c r="D34" s="7"/>
      <c r="E34" s="7"/>
      <c r="F34" s="7"/>
    </row>
    <row r="35" s="1" customFormat="1" ht="22.5" customHeight="1" spans="1:6">
      <c r="A35" s="6"/>
      <c r="B35" s="7"/>
      <c r="C35" s="6" t="s">
        <v>38</v>
      </c>
      <c r="D35" s="7"/>
      <c r="E35" s="7"/>
      <c r="F35" s="7"/>
    </row>
    <row r="36" s="1" customFormat="1" ht="22.5" customHeight="1" spans="1:6">
      <c r="A36" s="6"/>
      <c r="B36" s="7"/>
      <c r="C36" s="6" t="s">
        <v>39</v>
      </c>
      <c r="D36" s="7"/>
      <c r="E36" s="7"/>
      <c r="F36" s="7"/>
    </row>
    <row r="37" s="1" customFormat="1" ht="22.5" customHeight="1" spans="1:6">
      <c r="A37" s="6"/>
      <c r="B37" s="7"/>
      <c r="C37" s="6"/>
      <c r="D37" s="7"/>
      <c r="E37" s="7"/>
      <c r="F37" s="7"/>
    </row>
    <row r="38" s="1" customFormat="1" ht="22.5" customHeight="1" spans="1:6">
      <c r="A38" s="6" t="s">
        <v>40</v>
      </c>
      <c r="B38" s="7">
        <f>SUM(B7:B8)</f>
        <v>29117.025009</v>
      </c>
      <c r="C38" s="6" t="s">
        <v>41</v>
      </c>
      <c r="D38" s="7">
        <f>SUM(E38:F38)</f>
        <v>29117.025009</v>
      </c>
      <c r="E38" s="7">
        <f>SUM(E7:E36)</f>
        <v>29117.025009</v>
      </c>
      <c r="F38" s="7"/>
    </row>
  </sheetData>
  <sheetProtection formatCells="0" formatColumns="0" formatRows="0" insertRows="0" insertColumns="0" insertHyperlinks="0" deleteColumns="0" deleteRows="0" sort="0" autoFilter="0" pivotTables="0"/>
  <mergeCells count="7">
    <mergeCell ref="A2:F2"/>
    <mergeCell ref="A4:B4"/>
    <mergeCell ref="C4:F4"/>
    <mergeCell ref="D5:F5"/>
    <mergeCell ref="A5:A6"/>
    <mergeCell ref="B5:B6"/>
    <mergeCell ref="C5:C6"/>
  </mergeCells>
  <printOptions horizontalCentered="1"/>
  <pageMargins left="0.669291338582677" right="0.62992125984252" top="0.78740157480315" bottom="0.590551181102362" header="0" footer="0"/>
  <pageSetup paperSize="9" scale="70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5"/>
  <sheetViews>
    <sheetView showGridLines="0" workbookViewId="0">
      <selection activeCell="H12" sqref="H12"/>
    </sheetView>
  </sheetViews>
  <sheetFormatPr defaultColWidth="9.14285714285714" defaultRowHeight="12.75" customHeight="1" outlineLevelCol="4"/>
  <cols>
    <col min="1" max="1" width="14.7142857142857" style="1" customWidth="1"/>
    <col min="2" max="2" width="30.1428571428571" style="1" customWidth="1"/>
    <col min="3" max="3" width="18.1428571428571" style="1" customWidth="1"/>
    <col min="4" max="4" width="17.4285714285714" style="1" customWidth="1"/>
    <col min="5" max="5" width="17.2857142857143" style="1" customWidth="1"/>
    <col min="6" max="6" width="9.14285714285714" style="1" customWidth="1"/>
  </cols>
  <sheetData>
    <row r="1" s="1" customFormat="1" ht="20.25" customHeight="1" spans="5:5">
      <c r="E1" s="2" t="s">
        <v>115</v>
      </c>
    </row>
    <row r="2" s="1" customFormat="1" ht="33.75" customHeight="1" spans="1:5">
      <c r="A2" s="3" t="s">
        <v>116</v>
      </c>
      <c r="B2" s="4"/>
      <c r="C2" s="4"/>
      <c r="D2" s="4"/>
      <c r="E2" s="4"/>
    </row>
    <row r="3" s="1" customFormat="1" ht="15" customHeight="1" spans="1:5">
      <c r="A3" s="20"/>
      <c r="B3" s="20"/>
      <c r="C3" s="20"/>
      <c r="D3" s="20"/>
      <c r="E3" s="2" t="s">
        <v>2</v>
      </c>
    </row>
    <row r="4" s="1" customFormat="1" ht="22.5" customHeight="1" spans="1:5">
      <c r="A4" s="21" t="s">
        <v>5</v>
      </c>
      <c r="B4" s="21"/>
      <c r="C4" s="22" t="s">
        <v>44</v>
      </c>
      <c r="D4" s="22"/>
      <c r="E4" s="22"/>
    </row>
    <row r="5" s="1" customFormat="1" ht="22.5" customHeight="1" spans="1:5">
      <c r="A5" s="21" t="s">
        <v>45</v>
      </c>
      <c r="B5" s="21" t="s">
        <v>46</v>
      </c>
      <c r="C5" s="21" t="s">
        <v>51</v>
      </c>
      <c r="D5" s="21" t="s">
        <v>108</v>
      </c>
      <c r="E5" s="21" t="s">
        <v>109</v>
      </c>
    </row>
    <row r="6" s="1" customFormat="1" ht="22.5" customHeight="1" spans="1:5">
      <c r="A6" s="23"/>
      <c r="B6" s="23" t="s">
        <v>51</v>
      </c>
      <c r="C6" s="24">
        <f t="shared" ref="C6:C18" si="0">D6+E6</f>
        <v>29117.025009</v>
      </c>
      <c r="D6" s="24">
        <f>D7+D12+D29+D43+D18+D46</f>
        <v>2478.518393</v>
      </c>
      <c r="E6" s="24">
        <f>E7+E18+E29</f>
        <v>26638.506616</v>
      </c>
    </row>
    <row r="7" s="1" customFormat="1" ht="22.5" customHeight="1" spans="1:5">
      <c r="A7" s="25">
        <v>208</v>
      </c>
      <c r="B7" s="25" t="s">
        <v>18</v>
      </c>
      <c r="C7" s="24">
        <f t="shared" si="0"/>
        <v>124.29893</v>
      </c>
      <c r="D7" s="24">
        <f>SUM(D9:D11)</f>
        <v>124.29893</v>
      </c>
      <c r="E7" s="24"/>
    </row>
    <row r="8" s="1" customFormat="1" ht="22.5" customHeight="1" spans="1:5">
      <c r="A8" s="26" t="s">
        <v>52</v>
      </c>
      <c r="B8" s="23" t="s">
        <v>53</v>
      </c>
      <c r="C8" s="27"/>
      <c r="D8" s="27"/>
      <c r="E8" s="27"/>
    </row>
    <row r="9" s="1" customFormat="1" ht="33" customHeight="1" spans="1:5">
      <c r="A9" s="26" t="s">
        <v>54</v>
      </c>
      <c r="B9" s="28" t="s">
        <v>55</v>
      </c>
      <c r="C9" s="27">
        <f t="shared" si="0"/>
        <v>100.34353</v>
      </c>
      <c r="D9" s="27">
        <v>100.34353</v>
      </c>
      <c r="E9" s="27"/>
    </row>
    <row r="10" s="1" customFormat="1" ht="22.5" customHeight="1" spans="1:5">
      <c r="A10" s="26" t="s">
        <v>56</v>
      </c>
      <c r="B10" s="29" t="s">
        <v>57</v>
      </c>
      <c r="C10" s="27">
        <f t="shared" si="0"/>
        <v>9.7314</v>
      </c>
      <c r="D10" s="27">
        <v>9.7314</v>
      </c>
      <c r="E10" s="27"/>
    </row>
    <row r="11" s="1" customFormat="1" ht="22.5" customHeight="1" spans="1:5">
      <c r="A11" s="26" t="s">
        <v>58</v>
      </c>
      <c r="B11" s="29" t="s">
        <v>59</v>
      </c>
      <c r="C11" s="27">
        <f t="shared" si="0"/>
        <v>14.224</v>
      </c>
      <c r="D11" s="27">
        <v>14.224</v>
      </c>
      <c r="E11" s="27"/>
    </row>
    <row r="12" s="1" customFormat="1" ht="22.5" customHeight="1" spans="1:5">
      <c r="A12" s="25">
        <v>210</v>
      </c>
      <c r="B12" s="25" t="s">
        <v>20</v>
      </c>
      <c r="C12" s="24">
        <f t="shared" si="0"/>
        <v>41.586486</v>
      </c>
      <c r="D12" s="24">
        <f>SUM(D14:D17)</f>
        <v>41.586486</v>
      </c>
      <c r="E12" s="24"/>
    </row>
    <row r="13" s="1" customFormat="1" ht="22.5" customHeight="1" spans="1:5">
      <c r="A13" s="26" t="s">
        <v>60</v>
      </c>
      <c r="B13" s="23" t="s">
        <v>61</v>
      </c>
      <c r="C13" s="27">
        <f t="shared" si="0"/>
        <v>0</v>
      </c>
      <c r="D13" s="27"/>
      <c r="E13" s="27"/>
    </row>
    <row r="14" s="1" customFormat="1" ht="22.5" customHeight="1" spans="1:5">
      <c r="A14" s="30" t="s">
        <v>62</v>
      </c>
      <c r="B14" s="23" t="s">
        <v>63</v>
      </c>
      <c r="C14" s="27">
        <f t="shared" si="0"/>
        <v>8.120145</v>
      </c>
      <c r="D14" s="27">
        <v>8.120145</v>
      </c>
      <c r="E14" s="27"/>
    </row>
    <row r="15" s="1" customFormat="1" ht="22.5" customHeight="1" spans="1:5">
      <c r="A15" s="30" t="s">
        <v>64</v>
      </c>
      <c r="B15" s="23" t="s">
        <v>65</v>
      </c>
      <c r="C15" s="27">
        <f t="shared" si="0"/>
        <v>29.420982</v>
      </c>
      <c r="D15" s="27">
        <v>29.420982</v>
      </c>
      <c r="E15" s="27"/>
    </row>
    <row r="16" s="1" customFormat="1" ht="22.5" customHeight="1" spans="1:5">
      <c r="A16" s="30" t="s">
        <v>66</v>
      </c>
      <c r="B16" s="23" t="s">
        <v>67</v>
      </c>
      <c r="C16" s="27">
        <f t="shared" si="0"/>
        <v>3.747759</v>
      </c>
      <c r="D16" s="27">
        <v>3.747759</v>
      </c>
      <c r="E16" s="27"/>
    </row>
    <row r="17" s="1" customFormat="1" ht="22.5" customHeight="1" spans="1:5">
      <c r="A17" s="9">
        <v>99</v>
      </c>
      <c r="B17" s="23" t="s">
        <v>68</v>
      </c>
      <c r="C17" s="27">
        <f t="shared" si="0"/>
        <v>0.2976</v>
      </c>
      <c r="D17" s="27">
        <v>0.2976</v>
      </c>
      <c r="E17" s="27"/>
    </row>
    <row r="18" s="1" customFormat="1" ht="22.5" customHeight="1" spans="1:5">
      <c r="A18" s="25">
        <v>211</v>
      </c>
      <c r="B18" s="25" t="s">
        <v>21</v>
      </c>
      <c r="C18" s="24">
        <f t="shared" si="0"/>
        <v>26137.58521</v>
      </c>
      <c r="D18" s="24">
        <f>D20</f>
        <v>1081.21955</v>
      </c>
      <c r="E18" s="24">
        <f>SUM(E20:E28)</f>
        <v>25056.36566</v>
      </c>
    </row>
    <row r="19" s="1" customFormat="1" ht="22.5" customHeight="1" spans="1:5">
      <c r="A19" s="30" t="s">
        <v>69</v>
      </c>
      <c r="B19" s="23" t="s">
        <v>70</v>
      </c>
      <c r="C19" s="27"/>
      <c r="D19" s="27"/>
      <c r="E19" s="27"/>
    </row>
    <row r="20" s="1" customFormat="1" ht="22.5" customHeight="1" spans="1:5">
      <c r="A20" s="30" t="s">
        <v>62</v>
      </c>
      <c r="B20" s="23" t="s">
        <v>71</v>
      </c>
      <c r="C20" s="27">
        <f t="shared" ref="C20:C22" si="1">D20+E20</f>
        <v>6558.74835</v>
      </c>
      <c r="D20" s="27">
        <v>1081.21955</v>
      </c>
      <c r="E20" s="27">
        <v>5477.5288</v>
      </c>
    </row>
    <row r="21" s="1" customFormat="1" ht="22.5" customHeight="1" spans="1:5">
      <c r="A21" s="30" t="s">
        <v>54</v>
      </c>
      <c r="B21" s="29" t="s">
        <v>72</v>
      </c>
      <c r="C21" s="27">
        <f t="shared" si="1"/>
        <v>280</v>
      </c>
      <c r="D21" s="27"/>
      <c r="E21" s="27">
        <v>280</v>
      </c>
    </row>
    <row r="22" s="1" customFormat="1" ht="22.5" customHeight="1" spans="1:5">
      <c r="A22" s="9">
        <v>99</v>
      </c>
      <c r="B22" s="23" t="s">
        <v>73</v>
      </c>
      <c r="C22" s="27">
        <f t="shared" si="1"/>
        <v>2569</v>
      </c>
      <c r="D22" s="27"/>
      <c r="E22" s="27">
        <v>2569</v>
      </c>
    </row>
    <row r="23" s="1" customFormat="1" ht="22.5" customHeight="1" spans="1:5">
      <c r="A23" s="30" t="s">
        <v>74</v>
      </c>
      <c r="B23" s="23" t="s">
        <v>75</v>
      </c>
      <c r="C23" s="27"/>
      <c r="D23" s="27"/>
      <c r="E23" s="27"/>
    </row>
    <row r="24" s="1" customFormat="1" ht="22.5" customHeight="1" spans="1:5">
      <c r="A24" s="30" t="s">
        <v>64</v>
      </c>
      <c r="B24" s="23" t="s">
        <v>76</v>
      </c>
      <c r="C24" s="27">
        <f t="shared" ref="C24:C27" si="2">D24+E24</f>
        <v>55.36</v>
      </c>
      <c r="D24" s="27"/>
      <c r="E24" s="27">
        <v>55.36</v>
      </c>
    </row>
    <row r="25" s="1" customFormat="1" ht="22.5" customHeight="1" spans="1:5">
      <c r="A25" s="30" t="s">
        <v>77</v>
      </c>
      <c r="B25" s="23" t="s">
        <v>78</v>
      </c>
      <c r="C25" s="27"/>
      <c r="D25" s="27"/>
      <c r="E25" s="27"/>
    </row>
    <row r="26" s="1" customFormat="1" ht="22.5" customHeight="1" spans="1:5">
      <c r="A26" s="30" t="s">
        <v>64</v>
      </c>
      <c r="B26" s="23" t="s">
        <v>79</v>
      </c>
      <c r="C26" s="27">
        <f t="shared" si="2"/>
        <v>16015.75</v>
      </c>
      <c r="D26" s="27"/>
      <c r="E26" s="27">
        <v>16015.75</v>
      </c>
    </row>
    <row r="27" s="1" customFormat="1" ht="22.5" customHeight="1" spans="1:5">
      <c r="A27" s="9">
        <v>99</v>
      </c>
      <c r="B27" s="23" t="s">
        <v>80</v>
      </c>
      <c r="C27" s="27">
        <f t="shared" si="2"/>
        <v>658.72686</v>
      </c>
      <c r="D27" s="27"/>
      <c r="E27" s="27">
        <v>658.72686</v>
      </c>
    </row>
    <row r="28" s="1" customFormat="1" ht="22.5" customHeight="1" spans="1:5">
      <c r="A28" s="9">
        <v>99</v>
      </c>
      <c r="B28" s="23" t="s">
        <v>81</v>
      </c>
      <c r="C28" s="27"/>
      <c r="D28" s="27"/>
      <c r="E28" s="27"/>
    </row>
    <row r="29" s="1" customFormat="1" ht="22.5" customHeight="1" spans="1:5">
      <c r="A29" s="25">
        <v>213</v>
      </c>
      <c r="B29" s="25" t="s">
        <v>23</v>
      </c>
      <c r="C29" s="24">
        <f t="shared" ref="C29:C32" si="3">D29+E29</f>
        <v>2369.864364</v>
      </c>
      <c r="D29" s="24">
        <f>SUM(D31:D42)</f>
        <v>787.723408</v>
      </c>
      <c r="E29" s="24">
        <f>SUM(E32:E42)</f>
        <v>1582.140956</v>
      </c>
    </row>
    <row r="30" s="1" customFormat="1" ht="22.5" customHeight="1" spans="1:5">
      <c r="A30" s="30" t="s">
        <v>82</v>
      </c>
      <c r="B30" s="23" t="s">
        <v>83</v>
      </c>
      <c r="C30" s="27"/>
      <c r="D30" s="27"/>
      <c r="E30" s="27"/>
    </row>
    <row r="31" s="1" customFormat="1" ht="22.5" customHeight="1" spans="1:5">
      <c r="A31" s="30" t="s">
        <v>62</v>
      </c>
      <c r="B31" s="23" t="s">
        <v>84</v>
      </c>
      <c r="C31" s="27">
        <f t="shared" si="3"/>
        <v>54.014731</v>
      </c>
      <c r="D31" s="27">
        <v>54.014731</v>
      </c>
      <c r="E31" s="27"/>
    </row>
    <row r="32" s="1" customFormat="1" ht="22.5" customHeight="1" spans="1:5">
      <c r="A32" s="30" t="s">
        <v>85</v>
      </c>
      <c r="B32" s="23" t="s">
        <v>86</v>
      </c>
      <c r="C32" s="27">
        <f t="shared" si="3"/>
        <v>6.870892</v>
      </c>
      <c r="D32" s="27">
        <v>6.870892</v>
      </c>
      <c r="E32" s="27"/>
    </row>
    <row r="33" s="1" customFormat="1" ht="22.5" customHeight="1" spans="1:5">
      <c r="A33" s="30" t="s">
        <v>87</v>
      </c>
      <c r="B33" s="23" t="s">
        <v>88</v>
      </c>
      <c r="C33" s="27"/>
      <c r="D33" s="27"/>
      <c r="E33" s="27"/>
    </row>
    <row r="34" s="1" customFormat="1" ht="22.5" customHeight="1" spans="1:5">
      <c r="A34" s="30" t="s">
        <v>62</v>
      </c>
      <c r="B34" s="23" t="s">
        <v>84</v>
      </c>
      <c r="C34" s="27">
        <f t="shared" ref="C34:C38" si="4">D34+E34</f>
        <v>210.4716</v>
      </c>
      <c r="D34" s="27">
        <v>210.4716</v>
      </c>
      <c r="E34" s="27"/>
    </row>
    <row r="35" s="1" customFormat="1" ht="22.5" customHeight="1" spans="1:5">
      <c r="A35" s="30" t="s">
        <v>85</v>
      </c>
      <c r="B35" s="23" t="s">
        <v>89</v>
      </c>
      <c r="C35" s="27">
        <f t="shared" si="4"/>
        <v>473.813085</v>
      </c>
      <c r="D35" s="27">
        <v>473.813085</v>
      </c>
      <c r="E35" s="27"/>
    </row>
    <row r="36" s="1" customFormat="1" ht="22.5" customHeight="1" spans="1:5">
      <c r="A36" s="30" t="s">
        <v>54</v>
      </c>
      <c r="B36" s="23" t="s">
        <v>90</v>
      </c>
      <c r="C36" s="27">
        <f t="shared" si="4"/>
        <v>540.6896</v>
      </c>
      <c r="D36" s="27"/>
      <c r="E36" s="27">
        <v>540.6896</v>
      </c>
    </row>
    <row r="37" s="1" customFormat="1" ht="22.5" customHeight="1" spans="1:5">
      <c r="A37" s="30" t="s">
        <v>91</v>
      </c>
      <c r="B37" s="23" t="s">
        <v>92</v>
      </c>
      <c r="C37" s="27">
        <f t="shared" si="4"/>
        <v>190.036016</v>
      </c>
      <c r="D37" s="27"/>
      <c r="E37" s="27">
        <v>190.036016</v>
      </c>
    </row>
    <row r="38" s="1" customFormat="1" ht="22.5" customHeight="1" spans="1:5">
      <c r="A38" s="30" t="s">
        <v>93</v>
      </c>
      <c r="B38" s="23" t="s">
        <v>94</v>
      </c>
      <c r="C38" s="27">
        <f t="shared" si="4"/>
        <v>701.3975</v>
      </c>
      <c r="D38" s="27"/>
      <c r="E38" s="27">
        <v>701.3975</v>
      </c>
    </row>
    <row r="39" s="1" customFormat="1" ht="22.5" customHeight="1" spans="1:5">
      <c r="A39" s="9">
        <v>37</v>
      </c>
      <c r="B39" s="23" t="s">
        <v>95</v>
      </c>
      <c r="C39" s="27"/>
      <c r="D39" s="27"/>
      <c r="E39" s="27"/>
    </row>
    <row r="40" s="1" customFormat="1" ht="22.5" customHeight="1" spans="1:5">
      <c r="A40" s="9">
        <v>99</v>
      </c>
      <c r="B40" s="23" t="s">
        <v>96</v>
      </c>
      <c r="C40" s="27">
        <f t="shared" ref="C40:C43" si="5">D40+E40</f>
        <v>138.95694</v>
      </c>
      <c r="D40" s="27">
        <v>36.2431</v>
      </c>
      <c r="E40" s="27">
        <v>102.71384</v>
      </c>
    </row>
    <row r="41" s="1" customFormat="1" ht="22.5" customHeight="1" spans="1:5">
      <c r="A41" s="30" t="s">
        <v>97</v>
      </c>
      <c r="B41" s="23" t="s">
        <v>98</v>
      </c>
      <c r="C41" s="27"/>
      <c r="D41" s="31"/>
      <c r="E41" s="32"/>
    </row>
    <row r="42" s="1" customFormat="1" ht="22.5" customHeight="1" spans="1:5">
      <c r="A42" s="30" t="s">
        <v>66</v>
      </c>
      <c r="B42" s="29" t="s">
        <v>99</v>
      </c>
      <c r="C42" s="27">
        <f t="shared" si="5"/>
        <v>53.614</v>
      </c>
      <c r="D42" s="33">
        <v>6.31</v>
      </c>
      <c r="E42" s="27">
        <v>47.304</v>
      </c>
    </row>
    <row r="43" s="1" customFormat="1" ht="22.5" customHeight="1" spans="1:5">
      <c r="A43" s="25">
        <v>221</v>
      </c>
      <c r="B43" s="25" t="s">
        <v>30</v>
      </c>
      <c r="C43" s="24">
        <f t="shared" si="5"/>
        <v>79.690019</v>
      </c>
      <c r="D43" s="24">
        <f>D45</f>
        <v>79.690019</v>
      </c>
      <c r="E43" s="24"/>
    </row>
    <row r="44" s="1" customFormat="1" ht="22.5" customHeight="1" spans="1:5">
      <c r="A44" s="30" t="s">
        <v>100</v>
      </c>
      <c r="B44" s="23" t="s">
        <v>101</v>
      </c>
      <c r="C44" s="27"/>
      <c r="D44" s="27"/>
      <c r="E44" s="27"/>
    </row>
    <row r="45" s="1" customFormat="1" ht="22.5" customHeight="1" spans="1:5">
      <c r="A45" s="30" t="s">
        <v>62</v>
      </c>
      <c r="B45" s="23" t="s">
        <v>102</v>
      </c>
      <c r="C45" s="27">
        <f t="shared" ref="C45:C48" si="6">D45+E45</f>
        <v>79.690019</v>
      </c>
      <c r="D45" s="27">
        <v>79.690019</v>
      </c>
      <c r="E45" s="27"/>
    </row>
    <row r="46" s="1" customFormat="1" ht="22.5" customHeight="1" spans="1:5">
      <c r="A46" s="25">
        <v>224</v>
      </c>
      <c r="B46" s="25" t="s">
        <v>32</v>
      </c>
      <c r="C46" s="24">
        <f t="shared" si="6"/>
        <v>364</v>
      </c>
      <c r="D46" s="24">
        <f>SUM(D48)</f>
        <v>364</v>
      </c>
      <c r="E46" s="24"/>
    </row>
    <row r="47" s="1" customFormat="1" ht="22.5" customHeight="1" spans="1:5">
      <c r="A47" s="30" t="s">
        <v>103</v>
      </c>
      <c r="B47" s="23" t="s">
        <v>104</v>
      </c>
      <c r="C47" s="27"/>
      <c r="D47" s="27"/>
      <c r="E47" s="27"/>
    </row>
    <row r="48" s="1" customFormat="1" ht="22.5" customHeight="1" spans="1:5">
      <c r="A48" s="30" t="s">
        <v>64</v>
      </c>
      <c r="B48" s="29" t="s">
        <v>105</v>
      </c>
      <c r="C48" s="27">
        <f t="shared" si="6"/>
        <v>364</v>
      </c>
      <c r="D48" s="27">
        <v>364</v>
      </c>
      <c r="E48" s="27"/>
    </row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  <row r="239" s="1" customFormat="1" ht="22.5" customHeight="1"/>
    <row r="240" s="1" customFormat="1" ht="22.5" customHeight="1"/>
    <row r="241" s="1" customFormat="1" ht="22.5" customHeight="1"/>
    <row r="242" s="1" customFormat="1" ht="22.5" customHeight="1"/>
    <row r="243" s="1" customFormat="1" ht="22.5" customHeight="1"/>
    <row r="244" s="1" customFormat="1" ht="22.5" customHeight="1"/>
    <row r="245" s="1" customFormat="1" ht="22.5" customHeight="1"/>
    <row r="246" s="1" customFormat="1" ht="22.5" customHeight="1"/>
    <row r="247" s="1" customFormat="1" ht="22.5" customHeight="1"/>
    <row r="248" s="1" customFormat="1" ht="22.5" customHeight="1"/>
    <row r="249" s="1" customFormat="1" ht="22.5" customHeight="1"/>
    <row r="250" s="1" customFormat="1" ht="22.5" customHeight="1"/>
    <row r="251" s="1" customFormat="1" ht="22.5" customHeight="1"/>
    <row r="252" s="1" customFormat="1" ht="22.5" customHeight="1"/>
    <row r="253" s="1" customFormat="1" ht="22.5" customHeight="1"/>
    <row r="254" s="1" customFormat="1" ht="22.5" customHeight="1"/>
    <row r="255" s="1" customFormat="1" ht="22.5" customHeight="1"/>
    <row r="256" s="1" customFormat="1" ht="22.5" customHeight="1"/>
    <row r="257" s="1" customFormat="1" ht="22.5" customHeight="1"/>
    <row r="258" s="1" customFormat="1" ht="22.5" customHeight="1"/>
    <row r="259" s="1" customFormat="1" ht="22.5" customHeight="1"/>
    <row r="260" s="1" customFormat="1" ht="22.5" customHeight="1"/>
    <row r="261" s="1" customFormat="1" ht="22.5" customHeight="1"/>
    <row r="262" s="1" customFormat="1" ht="22.5" customHeight="1"/>
    <row r="263" s="1" customFormat="1" ht="22.5" customHeight="1"/>
    <row r="264" s="1" customFormat="1" ht="22.5" customHeight="1"/>
    <row r="265" s="1" customFormat="1" ht="22.5" customHeight="1"/>
    <row r="266" s="1" customFormat="1" ht="22.5" customHeight="1"/>
    <row r="267" s="1" customFormat="1" ht="22.5" customHeight="1"/>
    <row r="268" s="1" customFormat="1" ht="22.5" customHeight="1"/>
    <row r="269" s="1" customFormat="1" ht="22.5" customHeight="1"/>
    <row r="270" s="1" customFormat="1" ht="22.5" customHeight="1"/>
    <row r="271" s="1" customFormat="1" ht="22.5" customHeight="1"/>
    <row r="272" s="1" customFormat="1" ht="22.5" customHeight="1"/>
    <row r="273" s="1" customFormat="1" ht="22.5" customHeight="1"/>
    <row r="274" s="1" customFormat="1" ht="22.5" customHeight="1"/>
    <row r="275" s="1" customFormat="1" ht="22.5" customHeight="1"/>
    <row r="276" s="1" customFormat="1" ht="22.5" customHeight="1"/>
    <row r="277" s="1" customFormat="1" ht="22.5" customHeight="1"/>
    <row r="278" s="1" customFormat="1" ht="22.5" customHeight="1"/>
    <row r="279" s="1" customFormat="1" ht="22.5" customHeight="1"/>
    <row r="280" s="1" customFormat="1" ht="22.5" customHeight="1"/>
    <row r="281" s="1" customFormat="1" ht="22.5" customHeight="1"/>
    <row r="282" s="1" customFormat="1" ht="22.5" customHeight="1"/>
    <row r="283" s="1" customFormat="1" ht="22.5" customHeight="1"/>
    <row r="284" s="1" customFormat="1" ht="22.5" customHeight="1"/>
    <row r="285" s="1" customFormat="1" ht="22.5" customHeight="1"/>
    <row r="286" s="1" customFormat="1" ht="22.5" customHeight="1"/>
    <row r="287" s="1" customFormat="1" ht="22.5" customHeight="1"/>
    <row r="288" s="1" customFormat="1" ht="22.5" customHeight="1"/>
    <row r="289" s="1" customFormat="1" ht="22.5" customHeight="1"/>
    <row r="290" s="1" customFormat="1" ht="22.5" customHeight="1"/>
    <row r="291" s="1" customFormat="1" ht="22.5" customHeight="1"/>
    <row r="292" s="1" customFormat="1" ht="22.5" customHeight="1"/>
    <row r="293" s="1" customFormat="1" ht="22.5" customHeight="1"/>
    <row r="294" s="1" customFormat="1" ht="22.5" customHeight="1"/>
    <row r="295" s="1" customFormat="1" ht="22.5" customHeight="1"/>
    <row r="296" s="1" customFormat="1" ht="22.5" customHeight="1"/>
    <row r="297" s="1" customFormat="1" ht="22.5" customHeight="1"/>
    <row r="298" s="1" customFormat="1" ht="22.5" customHeight="1"/>
    <row r="299" s="1" customFormat="1" ht="22.5" customHeight="1"/>
    <row r="300" s="1" customFormat="1" ht="22.5" customHeight="1"/>
    <row r="301" s="1" customFormat="1" ht="22.5" customHeight="1"/>
    <row r="302" s="1" customFormat="1" ht="22.5" customHeight="1"/>
    <row r="303" s="1" customFormat="1" ht="22.5" customHeight="1"/>
    <row r="304" s="1" customFormat="1" ht="22.5" customHeight="1"/>
    <row r="305" s="1" customFormat="1" ht="22.5" customHeight="1"/>
    <row r="306" s="1" customFormat="1" ht="22.5" customHeight="1"/>
    <row r="307" s="1" customFormat="1" ht="22.5" customHeight="1"/>
    <row r="308" s="1" customFormat="1" ht="22.5" customHeight="1"/>
    <row r="309" s="1" customFormat="1" ht="22.5" customHeight="1"/>
    <row r="310" s="1" customFormat="1" ht="22.5" customHeight="1"/>
    <row r="311" s="1" customFormat="1" ht="22.5" customHeight="1"/>
    <row r="312" s="1" customFormat="1" ht="22.5" customHeight="1"/>
    <row r="313" s="1" customFormat="1" ht="22.5" customHeight="1"/>
    <row r="314" s="1" customFormat="1" ht="22.5" customHeight="1"/>
    <row r="315" s="1" customFormat="1" ht="22.5" customHeight="1"/>
    <row r="316" s="1" customFormat="1" ht="22.5" customHeight="1"/>
    <row r="317" s="1" customFormat="1" ht="22.5" customHeight="1"/>
    <row r="318" s="1" customFormat="1" ht="22.5" customHeight="1"/>
    <row r="319" s="1" customFormat="1" ht="22.5" customHeight="1"/>
    <row r="320" s="1" customFormat="1" ht="22.5" customHeight="1"/>
    <row r="321" s="1" customFormat="1" ht="22.5" customHeight="1"/>
    <row r="322" s="1" customFormat="1" ht="22.5" customHeight="1"/>
    <row r="323" s="1" customFormat="1" ht="22.5" customHeight="1"/>
    <row r="324" s="1" customFormat="1" ht="22.5" customHeight="1"/>
    <row r="325" s="1" customFormat="1" ht="22.5" customHeight="1"/>
    <row r="326" s="1" customFormat="1" ht="22.5" customHeight="1"/>
    <row r="327" s="1" customFormat="1" ht="22.5" customHeight="1"/>
    <row r="328" s="1" customFormat="1" ht="22.5" customHeight="1"/>
    <row r="329" s="1" customFormat="1" ht="22.5" customHeight="1"/>
    <row r="330" s="1" customFormat="1" ht="22.5" customHeight="1"/>
    <row r="331" s="1" customFormat="1" ht="22.5" customHeight="1"/>
    <row r="332" s="1" customFormat="1" ht="22.5" customHeight="1"/>
    <row r="333" s="1" customFormat="1" ht="22.5" customHeight="1"/>
    <row r="334" s="1" customFormat="1" ht="22.5" customHeight="1"/>
    <row r="335" s="1" customFormat="1" ht="22.5" customHeight="1"/>
    <row r="336" s="1" customFormat="1" ht="22.5" customHeight="1"/>
    <row r="337" s="1" customFormat="1" ht="22.5" customHeight="1"/>
    <row r="338" s="1" customFormat="1" ht="22.5" customHeight="1"/>
    <row r="339" s="1" customFormat="1" ht="22.5" customHeight="1"/>
    <row r="340" s="1" customFormat="1" ht="22.5" customHeight="1"/>
    <row r="341" s="1" customFormat="1" ht="22.5" customHeight="1"/>
    <row r="342" s="1" customFormat="1" ht="22.5" customHeight="1"/>
    <row r="343" s="1" customFormat="1" ht="22.5" customHeight="1"/>
    <row r="344" s="1" customFormat="1" ht="22.5" customHeight="1"/>
    <row r="345" s="1" customFormat="1" ht="22.5" customHeight="1"/>
    <row r="346" s="1" customFormat="1" ht="22.5" customHeight="1"/>
    <row r="347" s="1" customFormat="1" ht="22.5" customHeight="1"/>
    <row r="348" s="1" customFormat="1" ht="22.5" customHeight="1"/>
    <row r="349" s="1" customFormat="1" ht="22.5" customHeight="1"/>
    <row r="350" s="1" customFormat="1" ht="22.5" customHeight="1"/>
    <row r="351" s="1" customFormat="1" ht="22.5" customHeight="1"/>
    <row r="352" s="1" customFormat="1" ht="22.5" customHeight="1"/>
    <row r="353" s="1" customFormat="1" ht="22.5" customHeight="1"/>
    <row r="354" s="1" customFormat="1" ht="22.5" customHeight="1"/>
    <row r="355" s="1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708661417322835" right="0.708661417322835" top="0.78740157480315" bottom="0.78740157480315" header="0" footer="0"/>
  <pageSetup paperSize="9" scale="90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0"/>
  <sheetViews>
    <sheetView showGridLines="0" topLeftCell="A14" workbookViewId="0">
      <selection activeCell="B6" sqref="B6"/>
    </sheetView>
  </sheetViews>
  <sheetFormatPr defaultColWidth="9.14285714285714" defaultRowHeight="12.75" customHeight="1" outlineLevelCol="2"/>
  <cols>
    <col min="1" max="1" width="37.4285714285714" style="1" customWidth="1"/>
    <col min="2" max="2" width="23.7142857142857" style="1" customWidth="1"/>
    <col min="3" max="3" width="23" style="1" customWidth="1"/>
    <col min="4" max="4" width="9.14285714285714" style="1" customWidth="1"/>
    <col min="5" max="5" width="9.57142857142857"/>
  </cols>
  <sheetData>
    <row r="1" s="1" customFormat="1" ht="17.25" customHeight="1" spans="3:3">
      <c r="C1" s="2" t="s">
        <v>117</v>
      </c>
    </row>
    <row r="2" s="1" customFormat="1" ht="36" customHeight="1" spans="1:3">
      <c r="A2" s="15" t="s">
        <v>118</v>
      </c>
      <c r="B2" s="16"/>
      <c r="C2" s="16"/>
    </row>
    <row r="3" s="1" customFormat="1" ht="15.75" customHeight="1" spans="1:3">
      <c r="A3" s="10"/>
      <c r="B3" s="10"/>
      <c r="C3" s="2" t="s">
        <v>2</v>
      </c>
    </row>
    <row r="4" s="1" customFormat="1" ht="24" customHeight="1" spans="1:3">
      <c r="A4" s="5" t="s">
        <v>119</v>
      </c>
      <c r="B4" s="5" t="s">
        <v>120</v>
      </c>
      <c r="C4" s="5" t="s">
        <v>121</v>
      </c>
    </row>
    <row r="5" s="1" customFormat="1" ht="22.5" customHeight="1" spans="1:3">
      <c r="A5" s="6" t="s">
        <v>51</v>
      </c>
      <c r="B5" s="17">
        <f>B6+B18+B32</f>
        <v>2478.518393</v>
      </c>
      <c r="C5" s="6"/>
    </row>
    <row r="6" s="1" customFormat="1" ht="22.5" customHeight="1" spans="1:3">
      <c r="A6" s="18" t="s">
        <v>122</v>
      </c>
      <c r="B6" s="17">
        <f>SUM(B7:B17)</f>
        <v>850.07192</v>
      </c>
      <c r="C6" s="6"/>
    </row>
    <row r="7" s="1" customFormat="1" ht="22.5" customHeight="1" spans="1:3">
      <c r="A7" s="6" t="s">
        <v>123</v>
      </c>
      <c r="B7" s="7">
        <v>429.0798</v>
      </c>
      <c r="C7" s="6"/>
    </row>
    <row r="8" s="1" customFormat="1" ht="22.5" customHeight="1" spans="1:3">
      <c r="A8" s="6" t="s">
        <v>124</v>
      </c>
      <c r="B8" s="7">
        <v>80.2748</v>
      </c>
      <c r="C8" s="6"/>
    </row>
    <row r="9" s="1" customFormat="1" ht="22.5" customHeight="1" spans="1:3">
      <c r="A9" s="6" t="s">
        <v>125</v>
      </c>
      <c r="B9" s="7">
        <v>6.2129</v>
      </c>
      <c r="C9" s="6"/>
    </row>
    <row r="10" s="1" customFormat="1" ht="22.5" customHeight="1" spans="1:3">
      <c r="A10" s="6" t="s">
        <v>126</v>
      </c>
      <c r="B10" s="7">
        <v>91.1063</v>
      </c>
      <c r="C10" s="6"/>
    </row>
    <row r="11" s="1" customFormat="1" ht="22.5" customHeight="1" spans="1:3">
      <c r="A11" s="6" t="s">
        <v>127</v>
      </c>
      <c r="B11" s="7">
        <v>91.56603</v>
      </c>
      <c r="C11" s="6"/>
    </row>
    <row r="12" s="1" customFormat="1" ht="22.5" customHeight="1" spans="1:3">
      <c r="A12" s="6" t="s">
        <v>128</v>
      </c>
      <c r="B12" s="7">
        <v>18.5089</v>
      </c>
      <c r="C12" s="6"/>
    </row>
    <row r="13" s="1" customFormat="1" ht="22.5" customHeight="1" spans="1:3">
      <c r="A13" s="6" t="s">
        <v>129</v>
      </c>
      <c r="B13" s="7">
        <v>37.541127</v>
      </c>
      <c r="C13" s="6"/>
    </row>
    <row r="14" s="1" customFormat="1" ht="22.5" customHeight="1" spans="1:3">
      <c r="A14" s="6" t="s">
        <v>130</v>
      </c>
      <c r="B14" s="7">
        <v>3.747759</v>
      </c>
      <c r="C14" s="6"/>
    </row>
    <row r="15" s="1" customFormat="1" ht="22.5" customHeight="1" spans="1:3">
      <c r="A15" s="6" t="s">
        <v>131</v>
      </c>
      <c r="B15" s="7">
        <v>1.030185</v>
      </c>
      <c r="C15" s="6"/>
    </row>
    <row r="16" s="1" customFormat="1" ht="22.5" customHeight="1" spans="1:3">
      <c r="A16" s="6" t="s">
        <v>132</v>
      </c>
      <c r="B16" s="7">
        <v>79.690019</v>
      </c>
      <c r="C16" s="6"/>
    </row>
    <row r="17" s="1" customFormat="1" ht="22.5" customHeight="1" spans="1:3">
      <c r="A17" s="6" t="s">
        <v>133</v>
      </c>
      <c r="B17" s="7">
        <v>11.3141</v>
      </c>
      <c r="C17" s="6"/>
    </row>
    <row r="18" s="1" customFormat="1" ht="22.5" customHeight="1" spans="1:3">
      <c r="A18" s="18" t="s">
        <v>134</v>
      </c>
      <c r="B18" s="17">
        <f>SUM(B19:B31)</f>
        <v>1542.348273</v>
      </c>
      <c r="C18" s="6"/>
    </row>
    <row r="19" s="1" customFormat="1" ht="22.5" customHeight="1" spans="1:3">
      <c r="A19" s="6" t="s">
        <v>135</v>
      </c>
      <c r="B19" s="7">
        <v>5.81</v>
      </c>
      <c r="C19" s="6"/>
    </row>
    <row r="20" s="1" customFormat="1" ht="22.5" customHeight="1" spans="1:3">
      <c r="A20" s="6" t="s">
        <v>136</v>
      </c>
      <c r="B20" s="7"/>
      <c r="C20" s="6"/>
    </row>
    <row r="21" s="1" customFormat="1" ht="22.5" customHeight="1" spans="1:3">
      <c r="A21" s="6" t="s">
        <v>137</v>
      </c>
      <c r="B21" s="7">
        <v>0.5</v>
      </c>
      <c r="C21" s="6"/>
    </row>
    <row r="22" s="1" customFormat="1" ht="22.5" customHeight="1" spans="1:3">
      <c r="A22" s="6" t="s">
        <v>138</v>
      </c>
      <c r="B22" s="7">
        <v>2</v>
      </c>
      <c r="C22" s="6"/>
    </row>
    <row r="23" s="1" customFormat="1" ht="22.5" customHeight="1" spans="1:3">
      <c r="A23" s="6" t="s">
        <v>139</v>
      </c>
      <c r="B23" s="7"/>
      <c r="C23" s="6"/>
    </row>
    <row r="24" s="1" customFormat="1" ht="22.5" customHeight="1" spans="1:3">
      <c r="A24" s="6" t="s">
        <v>140</v>
      </c>
      <c r="B24" s="7">
        <v>6.486</v>
      </c>
      <c r="C24" s="6"/>
    </row>
    <row r="25" s="1" customFormat="1" ht="22.5" customHeight="1" spans="1:3">
      <c r="A25" s="6" t="s">
        <v>141</v>
      </c>
      <c r="B25" s="7"/>
      <c r="C25" s="6"/>
    </row>
    <row r="26" s="1" customFormat="1" ht="22.5" customHeight="1" spans="1:3">
      <c r="A26" s="6" t="s">
        <v>142</v>
      </c>
      <c r="B26" s="7">
        <v>12.919215</v>
      </c>
      <c r="C26" s="6"/>
    </row>
    <row r="27" s="1" customFormat="1" ht="22.5" customHeight="1" spans="1:3">
      <c r="A27" s="6" t="s">
        <v>143</v>
      </c>
      <c r="B27" s="7">
        <v>4</v>
      </c>
      <c r="C27" s="6"/>
    </row>
    <row r="28" s="1" customFormat="1" ht="22.5" customHeight="1" spans="1:3">
      <c r="A28" s="6" t="s">
        <v>144</v>
      </c>
      <c r="B28" s="7">
        <v>7.382408</v>
      </c>
      <c r="C28" s="6"/>
    </row>
    <row r="29" s="1" customFormat="1" ht="22.5" customHeight="1" spans="1:3">
      <c r="A29" s="6" t="s">
        <v>145</v>
      </c>
      <c r="B29" s="7">
        <v>10.8</v>
      </c>
      <c r="C29" s="6"/>
    </row>
    <row r="30" s="1" customFormat="1" ht="22.5" customHeight="1" spans="1:3">
      <c r="A30" s="6" t="s">
        <v>146</v>
      </c>
      <c r="B30" s="7">
        <v>1125.21955</v>
      </c>
      <c r="C30" s="6"/>
    </row>
    <row r="31" s="1" customFormat="1" ht="22.5" customHeight="1" spans="1:3">
      <c r="A31" s="6" t="s">
        <v>147</v>
      </c>
      <c r="B31" s="7">
        <v>367.2311</v>
      </c>
      <c r="C31" s="19"/>
    </row>
    <row r="32" s="1" customFormat="1" ht="22.5" customHeight="1" spans="1:3">
      <c r="A32" s="18" t="s">
        <v>148</v>
      </c>
      <c r="B32" s="17">
        <f>SUM(B33:B35)</f>
        <v>86.0982</v>
      </c>
      <c r="C32" s="6"/>
    </row>
    <row r="33" s="1" customFormat="1" ht="22.5" customHeight="1" spans="1:3">
      <c r="A33" s="6" t="s">
        <v>149</v>
      </c>
      <c r="B33" s="7">
        <v>14.224</v>
      </c>
      <c r="C33" s="6"/>
    </row>
    <row r="34" s="1" customFormat="1" ht="22.5" customHeight="1" spans="1:3">
      <c r="A34" s="6" t="s">
        <v>150</v>
      </c>
      <c r="B34" s="7">
        <v>65.5642</v>
      </c>
      <c r="C34" s="6"/>
    </row>
    <row r="35" s="1" customFormat="1" ht="22.5" customHeight="1" spans="1:3">
      <c r="A35" s="6" t="s">
        <v>151</v>
      </c>
      <c r="B35" s="7">
        <v>6.31</v>
      </c>
      <c r="C35" s="6"/>
    </row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C2"/>
  </mergeCells>
  <printOptions horizontalCentered="1"/>
  <pageMargins left="0.78740157480315" right="0.78740157480315" top="0.78740157480315" bottom="0.78740157480315" header="0" footer="0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showGridLines="0" workbookViewId="0">
      <selection activeCell="C14" sqref="C14"/>
    </sheetView>
  </sheetViews>
  <sheetFormatPr defaultColWidth="9.14285714285714" defaultRowHeight="12.75" customHeight="1" outlineLevelCol="2"/>
  <cols>
    <col min="1" max="1" width="21" style="1" customWidth="1"/>
    <col min="2" max="2" width="43.2857142857143" style="1" customWidth="1"/>
    <col min="3" max="3" width="23.7142857142857" style="1" customWidth="1"/>
    <col min="4" max="4" width="9.14285714285714" style="1" customWidth="1"/>
  </cols>
  <sheetData>
    <row r="1" s="1" customFormat="1" ht="18.75" customHeight="1" spans="3:3">
      <c r="C1" s="2" t="s">
        <v>152</v>
      </c>
    </row>
    <row r="2" s="1" customFormat="1" ht="36" customHeight="1" spans="1:3">
      <c r="A2" s="3" t="s">
        <v>153</v>
      </c>
      <c r="B2" s="14"/>
      <c r="C2" s="14"/>
    </row>
    <row r="3" s="1" customFormat="1" ht="17.25" customHeight="1" spans="1:3">
      <c r="A3" s="10"/>
      <c r="B3" s="10"/>
      <c r="C3" s="2" t="s">
        <v>154</v>
      </c>
    </row>
    <row r="4" s="1" customFormat="1" ht="25.5" customHeight="1" spans="1:3">
      <c r="A4" s="5" t="s">
        <v>5</v>
      </c>
      <c r="B4" s="5"/>
      <c r="C4" s="5" t="s">
        <v>155</v>
      </c>
    </row>
    <row r="5" s="1" customFormat="1" ht="26.25" customHeight="1" spans="1:3">
      <c r="A5" s="5" t="s">
        <v>45</v>
      </c>
      <c r="B5" s="5" t="s">
        <v>46</v>
      </c>
      <c r="C5" s="5"/>
    </row>
    <row r="6" s="1" customFormat="1" ht="22.5" customHeight="1" spans="1:3">
      <c r="A6" s="6"/>
      <c r="B6" s="12"/>
      <c r="C6" s="7"/>
    </row>
    <row r="7" s="1" customFormat="1" ht="22.5" customHeight="1"/>
    <row r="8" s="1" customFormat="1" ht="22.5" customHeight="1"/>
    <row r="9" s="1" customFormat="1" ht="22.5" customHeight="1"/>
    <row r="10" s="1" customFormat="1" ht="22.5" customHeight="1"/>
    <row r="11" s="1" customFormat="1" ht="22.5" customHeight="1"/>
    <row r="12" s="1" customFormat="1" ht="22.5" customHeight="1"/>
    <row r="13" s="1" customFormat="1" ht="22.5" customHeight="1"/>
    <row r="14" s="1" customFormat="1" ht="22.5" customHeight="1"/>
    <row r="15" s="1" customFormat="1" ht="22.5" customHeight="1"/>
    <row r="16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C2"/>
    <mergeCell ref="A4:B4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9"/>
  <sheetViews>
    <sheetView showGridLines="0" workbookViewId="0">
      <selection activeCell="E16" sqref="E16"/>
    </sheetView>
  </sheetViews>
  <sheetFormatPr defaultColWidth="9.14285714285714" defaultRowHeight="12.75" customHeight="1" outlineLevelCol="4"/>
  <cols>
    <col min="1" max="1" width="13.7142857142857" style="1" customWidth="1"/>
    <col min="2" max="2" width="30.1428571428571" style="1" customWidth="1"/>
    <col min="3" max="4" width="18.4285714285714" style="1" customWidth="1"/>
    <col min="5" max="5" width="17.7142857142857" style="1" customWidth="1"/>
    <col min="6" max="6" width="9.14285714285714" style="1" customWidth="1"/>
  </cols>
  <sheetData>
    <row r="1" s="1" customFormat="1" ht="21.75" customHeight="1" spans="5:5">
      <c r="E1" s="2" t="s">
        <v>156</v>
      </c>
    </row>
    <row r="2" s="1" customFormat="1" ht="39" customHeight="1" spans="1:5">
      <c r="A2" s="3" t="s">
        <v>157</v>
      </c>
      <c r="B2" s="4"/>
      <c r="C2" s="4"/>
      <c r="D2" s="4"/>
      <c r="E2" s="4"/>
    </row>
    <row r="3" s="1" customFormat="1" ht="20.25" customHeight="1" spans="1:5">
      <c r="A3" s="10"/>
      <c r="B3" s="10"/>
      <c r="C3" s="10"/>
      <c r="D3" s="10"/>
      <c r="E3" s="2" t="s">
        <v>154</v>
      </c>
    </row>
    <row r="4" s="1" customFormat="1" ht="22.5" customHeight="1" spans="1:5">
      <c r="A4" s="5" t="s">
        <v>5</v>
      </c>
      <c r="B4" s="5"/>
      <c r="C4" s="11" t="s">
        <v>44</v>
      </c>
      <c r="D4" s="11"/>
      <c r="E4" s="11"/>
    </row>
    <row r="5" s="1" customFormat="1" ht="22.5" customHeight="1" spans="1:5">
      <c r="A5" s="5" t="s">
        <v>45</v>
      </c>
      <c r="B5" s="5" t="s">
        <v>46</v>
      </c>
      <c r="C5" s="5" t="s">
        <v>51</v>
      </c>
      <c r="D5" s="5" t="s">
        <v>108</v>
      </c>
      <c r="E5" s="5" t="s">
        <v>109</v>
      </c>
    </row>
    <row r="6" s="1" customFormat="1" ht="22.5" customHeight="1" spans="1:5">
      <c r="A6" s="6"/>
      <c r="B6" s="12"/>
      <c r="C6" s="13"/>
      <c r="D6" s="13"/>
      <c r="E6" s="7"/>
    </row>
    <row r="7" s="1" customFormat="1" ht="25.5" customHeight="1"/>
    <row r="8" s="1" customFormat="1" ht="25.5" customHeight="1"/>
    <row r="9" s="1" customFormat="1" ht="25.5" customHeight="1"/>
    <row r="10" s="1" customFormat="1" ht="25.5" customHeight="1"/>
    <row r="11" s="1" customFormat="1" ht="25.5" customHeight="1"/>
    <row r="12" s="1" customFormat="1" ht="25.5" customHeight="1"/>
    <row r="13" s="1" customFormat="1" ht="25.5" customHeight="1"/>
    <row r="14" s="1" customFormat="1" ht="25.5" customHeight="1"/>
    <row r="15" s="1" customFormat="1" ht="25.5" customHeight="1"/>
    <row r="16" s="1" customFormat="1" ht="25.5" customHeight="1"/>
    <row r="17" s="1" customFormat="1" ht="25.5" customHeight="1"/>
    <row r="18" s="1" customFormat="1" ht="25.5" customHeight="1"/>
    <row r="19" s="1" customFormat="1" ht="25.5" customHeight="1"/>
    <row r="20" s="1" customFormat="1" ht="25.5" customHeight="1"/>
    <row r="21" s="1" customFormat="1" ht="25.5" customHeight="1"/>
    <row r="22" s="1" customFormat="1" ht="25.5" customHeight="1"/>
    <row r="23" s="1" customFormat="1" ht="25.5" customHeight="1"/>
    <row r="24" s="1" customFormat="1" ht="25.5" customHeight="1"/>
    <row r="25" s="1" customFormat="1" ht="25.5" customHeight="1"/>
    <row r="26" s="1" customFormat="1" ht="25.5" customHeight="1"/>
    <row r="27" s="1" customFormat="1" ht="25.5" customHeight="1"/>
    <row r="28" s="1" customFormat="1" ht="25.5" customHeight="1"/>
    <row r="29" s="1" customFormat="1" ht="25.5" customHeight="1"/>
    <row r="30" s="1" customFormat="1" ht="25.5" customHeight="1"/>
    <row r="31" s="1" customFormat="1" ht="25.5" customHeight="1"/>
    <row r="32" s="1" customFormat="1" ht="25.5" customHeight="1"/>
    <row r="33" s="1" customFormat="1" ht="25.5" customHeight="1"/>
    <row r="34" s="1" customFormat="1" ht="25.5" customHeight="1"/>
    <row r="35" s="1" customFormat="1" ht="25.5" customHeight="1"/>
    <row r="36" s="1" customFormat="1" ht="25.5" customHeight="1"/>
    <row r="37" s="1" customFormat="1" ht="25.5" customHeight="1"/>
    <row r="38" s="1" customFormat="1" ht="25.5" customHeight="1"/>
    <row r="39" s="1" customFormat="1" ht="25.5" customHeight="1"/>
    <row r="40" s="1" customFormat="1" ht="25.5" customHeight="1"/>
    <row r="41" s="1" customFormat="1" ht="25.5" customHeight="1"/>
    <row r="42" s="1" customFormat="1" ht="25.5" customHeight="1"/>
    <row r="43" s="1" customFormat="1" ht="25.5" customHeight="1"/>
    <row r="44" s="1" customFormat="1" ht="25.5" customHeight="1"/>
    <row r="45" s="1" customFormat="1" ht="25.5" customHeight="1"/>
    <row r="46" s="1" customFormat="1" ht="25.5" customHeight="1"/>
    <row r="47" s="1" customFormat="1" ht="25.5" customHeight="1"/>
    <row r="48" s="1" customFormat="1" ht="25.5" customHeight="1"/>
    <row r="49" s="1" customFormat="1" ht="25.5" customHeight="1"/>
    <row r="50" s="1" customFormat="1" ht="25.5" customHeight="1"/>
    <row r="51" s="1" customFormat="1" ht="25.5" customHeight="1"/>
    <row r="52" s="1" customFormat="1" ht="25.5" customHeight="1"/>
    <row r="53" s="1" customFormat="1" ht="25.5" customHeight="1"/>
    <row r="54" s="1" customFormat="1" ht="25.5" customHeight="1"/>
    <row r="55" s="1" customFormat="1" ht="25.5" customHeight="1"/>
    <row r="56" s="1" customFormat="1" ht="25.5" customHeight="1"/>
    <row r="57" s="1" customFormat="1" ht="25.5" customHeight="1"/>
    <row r="58" s="1" customFormat="1" ht="25.5" customHeight="1"/>
    <row r="59" s="1" customFormat="1" ht="25.5" customHeight="1"/>
    <row r="60" s="1" customFormat="1" ht="25.5" customHeight="1"/>
    <row r="61" s="1" customFormat="1" ht="25.5" customHeight="1"/>
    <row r="62" s="1" customFormat="1" ht="25.5" customHeight="1"/>
    <row r="63" s="1" customFormat="1" ht="25.5" customHeight="1"/>
    <row r="64" s="1" customFormat="1" ht="25.5" customHeight="1"/>
    <row r="65" s="1" customFormat="1" ht="25.5" customHeight="1"/>
    <row r="66" s="1" customFormat="1" ht="25.5" customHeight="1"/>
    <row r="67" s="1" customFormat="1" ht="25.5" customHeight="1"/>
    <row r="68" s="1" customFormat="1" ht="25.5" customHeight="1"/>
    <row r="69" s="1" customFormat="1" ht="25.5" customHeight="1"/>
    <row r="70" s="1" customFormat="1" ht="25.5" customHeight="1"/>
    <row r="71" s="1" customFormat="1" ht="25.5" customHeight="1"/>
    <row r="72" s="1" customFormat="1" ht="25.5" customHeight="1"/>
    <row r="73" s="1" customFormat="1" ht="25.5" customHeight="1"/>
    <row r="74" s="1" customFormat="1" ht="25.5" customHeight="1"/>
    <row r="75" s="1" customFormat="1" ht="25.5" customHeight="1"/>
    <row r="76" s="1" customFormat="1" ht="25.5" customHeight="1"/>
    <row r="77" s="1" customFormat="1" ht="25.5" customHeight="1"/>
    <row r="78" s="1" customFormat="1" ht="25.5" customHeight="1"/>
    <row r="79" s="1" customFormat="1" ht="25.5" customHeight="1"/>
    <row r="80" s="1" customFormat="1" ht="25.5" customHeight="1"/>
    <row r="81" s="1" customFormat="1" ht="25.5" customHeight="1"/>
    <row r="82" s="1" customFormat="1" ht="25.5" customHeight="1"/>
    <row r="83" s="1" customFormat="1" ht="25.5" customHeight="1"/>
    <row r="84" s="1" customFormat="1" ht="25.5" customHeight="1"/>
    <row r="85" s="1" customFormat="1" ht="25.5" customHeight="1"/>
    <row r="86" s="1" customFormat="1" ht="25.5" customHeight="1"/>
    <row r="87" s="1" customFormat="1" ht="25.5" customHeight="1"/>
    <row r="88" s="1" customFormat="1" ht="25.5" customHeight="1"/>
    <row r="89" s="1" customFormat="1" ht="25.5" customHeight="1"/>
    <row r="90" s="1" customFormat="1" ht="25.5" customHeight="1"/>
    <row r="91" s="1" customFormat="1" ht="25.5" customHeight="1"/>
    <row r="92" s="1" customFormat="1" ht="25.5" customHeight="1"/>
    <row r="93" s="1" customFormat="1" ht="25.5" customHeight="1"/>
    <row r="94" s="1" customFormat="1" ht="25.5" customHeight="1"/>
    <row r="95" s="1" customFormat="1" ht="25.5" customHeight="1"/>
    <row r="96" s="1" customFormat="1" ht="25.5" customHeight="1"/>
    <row r="97" s="1" customFormat="1" ht="25.5" customHeight="1"/>
    <row r="98" s="1" customFormat="1" ht="25.5" customHeight="1"/>
    <row r="99" s="1" customFormat="1" ht="25.5" customHeight="1"/>
    <row r="100" s="1" customFormat="1" ht="25.5" customHeight="1"/>
    <row r="101" s="1" customFormat="1" ht="25.5" customHeight="1"/>
    <row r="102" s="1" customFormat="1" ht="25.5" customHeight="1"/>
    <row r="103" s="1" customFormat="1" ht="25.5" customHeight="1"/>
    <row r="104" s="1" customFormat="1" ht="25.5" customHeight="1"/>
    <row r="105" s="1" customFormat="1" ht="25.5" customHeight="1"/>
    <row r="106" s="1" customFormat="1" ht="25.5" customHeight="1"/>
    <row r="107" s="1" customFormat="1" ht="25.5" customHeight="1"/>
    <row r="108" s="1" customFormat="1" ht="25.5" customHeight="1"/>
    <row r="109" s="1" customFormat="1" ht="25.5" customHeight="1"/>
    <row r="110" s="1" customFormat="1" ht="25.5" customHeight="1"/>
    <row r="111" s="1" customFormat="1" ht="25.5" customHeight="1"/>
    <row r="112" s="1" customFormat="1" ht="25.5" customHeight="1"/>
    <row r="113" s="1" customFormat="1" ht="25.5" customHeight="1"/>
    <row r="114" s="1" customFormat="1" ht="25.5" customHeight="1"/>
    <row r="115" s="1" customFormat="1" ht="25.5" customHeight="1"/>
    <row r="116" s="1" customFormat="1" ht="25.5" customHeight="1"/>
    <row r="117" s="1" customFormat="1" ht="25.5" customHeight="1"/>
    <row r="118" s="1" customFormat="1" ht="25.5" customHeight="1"/>
    <row r="119" s="1" customFormat="1" ht="25.5" customHeight="1"/>
    <row r="120" s="1" customFormat="1" ht="25.5" customHeight="1"/>
    <row r="121" s="1" customFormat="1" ht="25.5" customHeight="1"/>
    <row r="122" s="1" customFormat="1" ht="25.5" customHeight="1"/>
    <row r="123" s="1" customFormat="1" ht="25.5" customHeight="1"/>
    <row r="124" s="1" customFormat="1" ht="25.5" customHeight="1"/>
    <row r="125" s="1" customFormat="1" ht="25.5" customHeight="1"/>
    <row r="126" s="1" customFormat="1" ht="25.5" customHeight="1"/>
    <row r="127" s="1" customFormat="1" ht="25.5" customHeight="1"/>
    <row r="128" s="1" customFormat="1" ht="25.5" customHeight="1"/>
    <row r="129" s="1" customFormat="1" ht="25.5" customHeight="1"/>
    <row r="130" s="1" customFormat="1" ht="25.5" customHeight="1"/>
    <row r="131" s="1" customFormat="1" ht="25.5" customHeight="1"/>
    <row r="132" s="1" customFormat="1" ht="25.5" customHeight="1"/>
    <row r="133" s="1" customFormat="1" ht="25.5" customHeight="1"/>
    <row r="134" s="1" customFormat="1" ht="25.5" customHeight="1"/>
    <row r="135" s="1" customFormat="1" ht="25.5" customHeight="1"/>
    <row r="136" s="1" customFormat="1" ht="25.5" customHeight="1"/>
    <row r="137" s="1" customFormat="1" ht="25.5" customHeight="1"/>
    <row r="138" s="1" customFormat="1" ht="25.5" customHeight="1"/>
    <row r="139" s="1" customFormat="1" ht="25.5" customHeight="1"/>
    <row r="140" s="1" customFormat="1" ht="25.5" customHeight="1"/>
    <row r="141" s="1" customFormat="1" ht="25.5" customHeight="1"/>
    <row r="142" s="1" customFormat="1" ht="25.5" customHeight="1"/>
    <row r="143" s="1" customFormat="1" ht="25.5" customHeight="1"/>
    <row r="144" s="1" customFormat="1" ht="25.5" customHeight="1"/>
    <row r="145" s="1" customFormat="1" ht="25.5" customHeight="1"/>
    <row r="146" s="1" customFormat="1" ht="25.5" customHeight="1"/>
    <row r="147" s="1" customFormat="1" ht="25.5" customHeight="1"/>
    <row r="148" s="1" customFormat="1" ht="25.5" customHeight="1"/>
    <row r="149" s="1" customFormat="1" ht="25.5" customHeight="1"/>
    <row r="150" s="1" customFormat="1" ht="25.5" customHeight="1"/>
    <row r="151" s="1" customFormat="1" ht="25.5" customHeight="1"/>
    <row r="152" s="1" customFormat="1" ht="25.5" customHeight="1"/>
    <row r="153" s="1" customFormat="1" ht="25.5" customHeight="1"/>
    <row r="154" s="1" customFormat="1" ht="25.5" customHeight="1"/>
    <row r="155" s="1" customFormat="1" ht="25.5" customHeight="1"/>
    <row r="156" s="1" customFormat="1" ht="25.5" customHeight="1"/>
    <row r="157" s="1" customFormat="1" ht="25.5" customHeight="1"/>
    <row r="158" s="1" customFormat="1" ht="25.5" customHeight="1"/>
    <row r="159" s="1" customFormat="1" ht="25.5" customHeight="1"/>
    <row r="160" s="1" customFormat="1" ht="25.5" customHeight="1"/>
    <row r="161" s="1" customFormat="1" ht="25.5" customHeight="1"/>
    <row r="162" s="1" customFormat="1" ht="25.5" customHeight="1"/>
    <row r="163" s="1" customFormat="1" ht="25.5" customHeight="1"/>
    <row r="164" s="1" customFormat="1" ht="25.5" customHeight="1"/>
    <row r="165" s="1" customFormat="1" ht="25.5" customHeight="1"/>
    <row r="166" s="1" customFormat="1" ht="25.5" customHeight="1"/>
    <row r="167" s="1" customFormat="1" ht="25.5" customHeight="1"/>
    <row r="168" s="1" customFormat="1" ht="25.5" customHeight="1"/>
    <row r="169" s="1" customFormat="1" ht="25.5" customHeight="1"/>
    <row r="170" s="1" customFormat="1" ht="25.5" customHeight="1"/>
    <row r="171" s="1" customFormat="1" ht="25.5" customHeight="1"/>
    <row r="172" s="1" customFormat="1" ht="25.5" customHeight="1"/>
    <row r="173" s="1" customFormat="1" ht="25.5" customHeight="1"/>
    <row r="174" s="1" customFormat="1" ht="25.5" customHeight="1"/>
    <row r="175" s="1" customFormat="1" ht="25.5" customHeight="1"/>
    <row r="176" s="1" customFormat="1" ht="25.5" customHeight="1"/>
    <row r="177" s="1" customFormat="1" ht="25.5" customHeight="1"/>
    <row r="178" s="1" customFormat="1" ht="25.5" customHeight="1"/>
    <row r="179" s="1" customFormat="1" ht="25.5" customHeight="1"/>
    <row r="180" s="1" customFormat="1" ht="25.5" customHeight="1"/>
    <row r="181" s="1" customFormat="1" ht="25.5" customHeight="1"/>
    <row r="182" s="1" customFormat="1" ht="25.5" customHeight="1"/>
    <row r="183" s="1" customFormat="1" ht="25.5" customHeight="1"/>
    <row r="184" s="1" customFormat="1" ht="25.5" customHeight="1"/>
    <row r="185" s="1" customFormat="1" ht="25.5" customHeight="1"/>
    <row r="186" s="1" customFormat="1" ht="25.5" customHeight="1"/>
    <row r="187" s="1" customFormat="1" ht="25.5" customHeight="1"/>
    <row r="188" s="1" customFormat="1" ht="25.5" customHeight="1"/>
    <row r="189" s="1" customFormat="1" ht="25.5" customHeight="1"/>
    <row r="190" s="1" customFormat="1" ht="25.5" customHeight="1"/>
    <row r="191" s="1" customFormat="1" ht="25.5" customHeight="1"/>
    <row r="192" s="1" customFormat="1" ht="25.5" customHeight="1"/>
    <row r="193" s="1" customFormat="1" ht="25.5" customHeight="1"/>
    <row r="194" s="1" customFormat="1" ht="25.5" customHeight="1"/>
    <row r="195" s="1" customFormat="1" ht="25.5" customHeight="1"/>
    <row r="196" s="1" customFormat="1" ht="25.5" customHeight="1"/>
    <row r="197" s="1" customFormat="1" ht="25.5" customHeight="1"/>
    <row r="198" s="1" customFormat="1" ht="25.5" customHeight="1"/>
    <row r="199" s="1" customFormat="1" ht="25.5" customHeight="1"/>
    <row r="200" s="1" customFormat="1" ht="25.5" customHeight="1"/>
    <row r="201" s="1" customFormat="1" ht="25.5" customHeight="1"/>
    <row r="202" s="1" customFormat="1" ht="25.5" customHeight="1"/>
    <row r="203" s="1" customFormat="1" ht="25.5" customHeight="1"/>
    <row r="204" s="1" customFormat="1" ht="25.5" customHeight="1"/>
    <row r="205" s="1" customFormat="1" ht="25.5" customHeight="1"/>
    <row r="206" s="1" customFormat="1" ht="25.5" customHeight="1"/>
    <row r="207" s="1" customFormat="1" ht="25.5" customHeight="1"/>
    <row r="208" s="1" customFormat="1" ht="25.5" customHeight="1"/>
    <row r="209" s="1" customFormat="1" ht="25.5" customHeight="1"/>
    <row r="210" s="1" customFormat="1" ht="25.5" customHeight="1"/>
    <row r="211" s="1" customFormat="1" ht="25.5" customHeight="1"/>
    <row r="212" s="1" customFormat="1" ht="25.5" customHeight="1"/>
    <row r="213" s="1" customFormat="1" ht="25.5" customHeight="1"/>
    <row r="214" s="1" customFormat="1" ht="25.5" customHeight="1"/>
    <row r="215" s="1" customFormat="1" ht="25.5" customHeight="1"/>
    <row r="216" s="1" customFormat="1" ht="25.5" customHeight="1"/>
    <row r="217" s="1" customFormat="1" ht="25.5" customHeight="1"/>
    <row r="218" s="1" customFormat="1" ht="25.5" customHeight="1"/>
    <row r="219" s="1" customFormat="1" ht="25.5" customHeight="1"/>
    <row r="220" s="1" customFormat="1" ht="25.5" customHeight="1"/>
    <row r="221" s="1" customFormat="1" ht="25.5" customHeight="1"/>
    <row r="222" s="1" customFormat="1" ht="25.5" customHeight="1"/>
    <row r="223" s="1" customFormat="1" ht="25.5" customHeight="1"/>
    <row r="224" s="1" customFormat="1" ht="25.5" customHeight="1"/>
    <row r="225" s="1" customFormat="1" ht="25.5" customHeight="1"/>
    <row r="226" s="1" customFormat="1" ht="25.5" customHeight="1"/>
    <row r="227" s="1" customFormat="1" ht="25.5" customHeight="1"/>
    <row r="228" s="1" customFormat="1" ht="25.5" customHeight="1"/>
    <row r="229" s="1" customFormat="1" ht="25.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708661417322835" right="0.708661417322835" top="0.78740157480315" bottom="0.78740157480315" header="0" footer="0"/>
  <pageSetup paperSize="9" scale="90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workbookViewId="0">
      <selection activeCell="B17" sqref="B17"/>
    </sheetView>
  </sheetViews>
  <sheetFormatPr defaultColWidth="9.14285714285714" defaultRowHeight="12.75" customHeight="1" outlineLevelCol="1"/>
  <cols>
    <col min="1" max="1" width="41.1428571428571" style="1" customWidth="1"/>
    <col min="2" max="2" width="38.5714285714286" style="1" customWidth="1"/>
    <col min="3" max="3" width="9.14285714285714" style="1" customWidth="1"/>
  </cols>
  <sheetData>
    <row r="1" s="1" customFormat="1" ht="15.75" customHeight="1" spans="1:2">
      <c r="A1" s="8"/>
      <c r="B1" s="2" t="s">
        <v>158</v>
      </c>
    </row>
    <row r="2" s="1" customFormat="1" ht="40.5" customHeight="1" spans="1:2">
      <c r="A2" s="3" t="s">
        <v>159</v>
      </c>
      <c r="B2" s="4"/>
    </row>
    <row r="3" s="1" customFormat="1" ht="15" customHeight="1" spans="1:2">
      <c r="A3" s="8"/>
      <c r="B3" s="2" t="s">
        <v>154</v>
      </c>
    </row>
    <row r="4" s="1" customFormat="1" ht="34.5" customHeight="1" spans="1:2">
      <c r="A4" s="5" t="s">
        <v>5</v>
      </c>
      <c r="B4" s="5" t="s">
        <v>44</v>
      </c>
    </row>
    <row r="5" s="1" customFormat="1" ht="34.5" customHeight="1" spans="1:2">
      <c r="A5" s="9" t="s">
        <v>160</v>
      </c>
      <c r="B5" s="7"/>
    </row>
    <row r="6" s="1" customFormat="1" ht="34.5" customHeight="1" spans="1:2">
      <c r="A6" s="9" t="s">
        <v>161</v>
      </c>
      <c r="B6" s="7"/>
    </row>
    <row r="7" s="1" customFormat="1" ht="34.5" customHeight="1" spans="1:2">
      <c r="A7" s="9" t="s">
        <v>162</v>
      </c>
      <c r="B7" s="7"/>
    </row>
    <row r="8" s="1" customFormat="1" ht="34.5" customHeight="1" spans="1:2">
      <c r="A8" s="9" t="s">
        <v>163</v>
      </c>
      <c r="B8" s="7"/>
    </row>
    <row r="9" s="1" customFormat="1" ht="34.5" customHeight="1" spans="1:2">
      <c r="A9" s="9" t="s">
        <v>164</v>
      </c>
      <c r="B9" s="7">
        <v>4</v>
      </c>
    </row>
    <row r="10" s="1" customFormat="1" ht="34.5" customHeight="1" spans="1:2">
      <c r="A10" s="9" t="s">
        <v>51</v>
      </c>
      <c r="B10" s="7">
        <v>4</v>
      </c>
    </row>
    <row r="11" s="1" customFormat="1" ht="24.7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B2"/>
  </mergeCells>
  <printOptions horizontalCentered="1"/>
  <pageMargins left="0.78740157480315" right="0.78740157480315" top="0.78740157480315" bottom="0.78740157480315" header="0" footer="0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部门收支总表</vt:lpstr>
      <vt:lpstr>部门收入报表</vt:lpstr>
      <vt:lpstr>部门支出总表</vt:lpstr>
      <vt:lpstr>财政拨款收支总表</vt:lpstr>
      <vt:lpstr>一般公共预算支出情况表</vt:lpstr>
      <vt:lpstr>一般公共预算基本支出分经济科目表</vt:lpstr>
      <vt:lpstr>政府性基金收入</vt:lpstr>
      <vt:lpstr>政府性基金支出</vt:lpstr>
      <vt:lpstr>三公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Grace'</cp:lastModifiedBy>
  <dcterms:created xsi:type="dcterms:W3CDTF">2021-04-01T08:22:00Z</dcterms:created>
  <dcterms:modified xsi:type="dcterms:W3CDTF">2022-07-06T09:23:44Z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4934AA1700F4440F90D77622DFCCF14E</vt:lpwstr>
  </property>
  <property fmtid="{D5CDD505-2E9C-101B-9397-08002B2CF9AE}" pid="3" name="KSOProductBuildVer">
    <vt:lpwstr>2052-11.1.0.11830</vt:lpwstr>
  </property>
</Properties>
</file>