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套种补助" sheetId="14" r:id="rId1"/>
    <sheet name="机具补助" sheetId="15" r:id="rId2"/>
    <sheet name="Sheet1" sheetId="16" r:id="rId3"/>
  </sheets>
  <definedNames>
    <definedName name="_xlnm._FilterDatabase" localSheetId="0" hidden="1">套种补助!$A$3:$N$67</definedName>
    <definedName name="_xlnm._FilterDatabase" localSheetId="1" hidden="1">机具补助!$A$4:$J$48</definedName>
    <definedName name="_xlnm.Print_Titles" localSheetId="1">机具补助!$2:$4</definedName>
    <definedName name="_xlnm.Print_Titles" localSheetId="0">套种补助!$2:$3</definedName>
  </definedNames>
  <calcPr calcId="144525"/>
</workbook>
</file>

<file path=xl/sharedStrings.xml><?xml version="1.0" encoding="utf-8"?>
<sst xmlns="http://schemas.openxmlformats.org/spreadsheetml/2006/main" count="470" uniqueCount="307">
  <si>
    <t>附件1</t>
  </si>
  <si>
    <t xml:space="preserve">  兴县2022年大豆玉米带状复合种植项目验收合格面积补助资金发放明细表</t>
  </si>
  <si>
    <t>乡镇</t>
  </si>
  <si>
    <t>任务</t>
  </si>
  <si>
    <t>序号</t>
  </si>
  <si>
    <t>村委</t>
  </si>
  <si>
    <t>实施主体名称</t>
  </si>
  <si>
    <t>代表人</t>
  </si>
  <si>
    <t>合同面积（亩）</t>
  </si>
  <si>
    <t>种植总面积（亩）</t>
  </si>
  <si>
    <t>套种合格面积（亩）</t>
  </si>
  <si>
    <t>其它模式面积（亩）</t>
  </si>
  <si>
    <t>合格率</t>
  </si>
  <si>
    <t>补助金额（元）</t>
  </si>
  <si>
    <t>备注</t>
  </si>
  <si>
    <t>奥家湾乡</t>
  </si>
  <si>
    <t>石楼圪台村</t>
  </si>
  <si>
    <t>兴县恶虎滩乡石楼圪台村经济发展合作总社</t>
  </si>
  <si>
    <t>王永平</t>
  </si>
  <si>
    <t>王家沟</t>
  </si>
  <si>
    <t>种粮大户</t>
  </si>
  <si>
    <t>曲根寨</t>
  </si>
  <si>
    <t>郝家山</t>
  </si>
  <si>
    <t>种植大户</t>
  </si>
  <si>
    <t>康兵兵</t>
  </si>
  <si>
    <t>下会合作社</t>
  </si>
  <si>
    <t>兴县恶虎滩乡下会村经济发展合作总社</t>
  </si>
  <si>
    <t>刘耀忠</t>
  </si>
  <si>
    <t>东会乡</t>
  </si>
  <si>
    <t>王家坡村</t>
  </si>
  <si>
    <t>兴县宋宁林农机专业合作社</t>
  </si>
  <si>
    <t>宋宁林</t>
  </si>
  <si>
    <t>上滩沟</t>
  </si>
  <si>
    <t>李计平</t>
  </si>
  <si>
    <t>寨上村</t>
  </si>
  <si>
    <t>兴县寨上农机专业合作社</t>
  </si>
  <si>
    <t>李拖容</t>
  </si>
  <si>
    <t>兴县东会乡寨上村经济发展合作总社</t>
  </si>
  <si>
    <t>白兴明</t>
  </si>
  <si>
    <t>固贤乡</t>
  </si>
  <si>
    <t>进德村</t>
  </si>
  <si>
    <t>高唐明</t>
  </si>
  <si>
    <t>甄家庄</t>
  </si>
  <si>
    <t>刘维全</t>
  </si>
  <si>
    <t>炕火沟村</t>
  </si>
  <si>
    <t>高放放</t>
  </si>
  <si>
    <t>交楼申乡</t>
  </si>
  <si>
    <t>交楼申村</t>
  </si>
  <si>
    <t>兴县程家沟种养专业合作社</t>
  </si>
  <si>
    <t>李海军</t>
  </si>
  <si>
    <t>阳湾则</t>
  </si>
  <si>
    <t>杨永平</t>
  </si>
  <si>
    <t>井沟渠村</t>
  </si>
  <si>
    <t>兴县红红农机专业合作社</t>
  </si>
  <si>
    <t>苗红红</t>
  </si>
  <si>
    <t>高家村镇</t>
  </si>
  <si>
    <t>北西洼村</t>
  </si>
  <si>
    <t>郭海连</t>
  </si>
  <si>
    <t>赵家川口村</t>
  </si>
  <si>
    <t>任挨生</t>
  </si>
  <si>
    <t>赵秋明</t>
  </si>
  <si>
    <t>张家湾村</t>
  </si>
  <si>
    <t>兴县双成农业专业合作社</t>
  </si>
  <si>
    <t>刘贵成</t>
  </si>
  <si>
    <t>苏家塔村</t>
  </si>
  <si>
    <t>兴县高家村镇苏家塔村经济发展合作总社</t>
  </si>
  <si>
    <t>宋立军</t>
  </si>
  <si>
    <t>蔡家会镇</t>
  </si>
  <si>
    <t>团厂村、沈家里村</t>
  </si>
  <si>
    <t>山西晋绥农林牧科技股份有限公司</t>
  </si>
  <si>
    <t>樊利果</t>
  </si>
  <si>
    <t>团厂村</t>
  </si>
  <si>
    <t>兴县山花烂漫农业综合开发有限公司</t>
  </si>
  <si>
    <t>贺虎平</t>
  </si>
  <si>
    <t>孟家坪乡</t>
  </si>
  <si>
    <t>有仁村</t>
  </si>
  <si>
    <t>兴县昌兴农牧业有限责任公司</t>
  </si>
  <si>
    <t>白挨生</t>
  </si>
  <si>
    <t>山头村东吴家沟</t>
  </si>
  <si>
    <t>兴县兴业农林综合开发有限公司</t>
  </si>
  <si>
    <t>黄元平</t>
  </si>
  <si>
    <t>成家山</t>
  </si>
  <si>
    <t>王粉儿</t>
  </si>
  <si>
    <t>北角上</t>
  </si>
  <si>
    <t>刘玉珍</t>
  </si>
  <si>
    <t>扒棱上村</t>
  </si>
  <si>
    <t>兴县青山农场</t>
  </si>
  <si>
    <t>王青旦</t>
  </si>
  <si>
    <t>兴县贺家会乡北角上村经济发展合作总社</t>
  </si>
  <si>
    <t>张根平</t>
  </si>
  <si>
    <t>大军地</t>
  </si>
  <si>
    <t>李彩平</t>
  </si>
  <si>
    <t>店峁上</t>
  </si>
  <si>
    <t>李支怀</t>
  </si>
  <si>
    <t>岔上</t>
  </si>
  <si>
    <t>王初红</t>
  </si>
  <si>
    <t>孟家坪村</t>
  </si>
  <si>
    <t>兴县惠农农林综合开发有限公司</t>
  </si>
  <si>
    <t>孙磊</t>
  </si>
  <si>
    <t>东地村</t>
  </si>
  <si>
    <t>兴县兴安农牧专业合作社</t>
  </si>
  <si>
    <t>乔支平</t>
  </si>
  <si>
    <t>石家墕村</t>
  </si>
  <si>
    <t>李卫兵</t>
  </si>
  <si>
    <t>胡家塔</t>
  </si>
  <si>
    <t>赵友名</t>
  </si>
  <si>
    <t>马圈沟</t>
  </si>
  <si>
    <t>李五迎</t>
  </si>
  <si>
    <t>胡唤平</t>
  </si>
  <si>
    <t>张金明</t>
  </si>
  <si>
    <t>李家坪村</t>
  </si>
  <si>
    <t>山西德驿康养有限责任公司</t>
  </si>
  <si>
    <t>崔明烨</t>
  </si>
  <si>
    <t>蔡家崖乡</t>
  </si>
  <si>
    <t>上李家山村</t>
  </si>
  <si>
    <t>兴县润丰种养殖专业合作社</t>
  </si>
  <si>
    <t>杨利泽</t>
  </si>
  <si>
    <t>高本泉村</t>
  </si>
  <si>
    <t>沙壕村</t>
  </si>
  <si>
    <t>兴县金誉农贸有限公司</t>
  </si>
  <si>
    <t>王桂平</t>
  </si>
  <si>
    <t>杨家坡村胡家山</t>
  </si>
  <si>
    <t>尹俊彪</t>
  </si>
  <si>
    <t>杨家坡村</t>
  </si>
  <si>
    <t>贾旭斌</t>
  </si>
  <si>
    <t>蔚汾镇</t>
  </si>
  <si>
    <t>贺家圪台</t>
  </si>
  <si>
    <t>永宏种养专业合作社</t>
  </si>
  <si>
    <t>赵利清</t>
  </si>
  <si>
    <t>东坡村</t>
  </si>
  <si>
    <t>康荣华</t>
  </si>
  <si>
    <t>土贞村</t>
  </si>
  <si>
    <t>范永永</t>
  </si>
  <si>
    <t>圪达上乡</t>
  </si>
  <si>
    <t>募强村沙墕</t>
  </si>
  <si>
    <t>白宝生</t>
  </si>
  <si>
    <t>大峪口村</t>
  </si>
  <si>
    <t>白引平</t>
  </si>
  <si>
    <t>白瑜</t>
  </si>
  <si>
    <t>大峪口村高家村</t>
  </si>
  <si>
    <t>高小明</t>
  </si>
  <si>
    <t>康宁镇</t>
  </si>
  <si>
    <t>前沟村舍坷墕</t>
  </si>
  <si>
    <t>兴县沃森源种养专业合作社</t>
  </si>
  <si>
    <t>张继儿</t>
  </si>
  <si>
    <t>刘魏家沟</t>
  </si>
  <si>
    <t>李提则</t>
  </si>
  <si>
    <t>罗峪口镇</t>
  </si>
  <si>
    <t>滩头</t>
  </si>
  <si>
    <t>王利荣</t>
  </si>
  <si>
    <t>张家坪村</t>
  </si>
  <si>
    <t>王利明</t>
  </si>
  <si>
    <t>王化滩</t>
  </si>
  <si>
    <t>李花换</t>
  </si>
  <si>
    <t>东豆宇村</t>
  </si>
  <si>
    <t>兴县长海农牧专业合作社</t>
  </si>
  <si>
    <t>张海平</t>
  </si>
  <si>
    <t>赵家坪乡</t>
  </si>
  <si>
    <t>吴儿申村</t>
  </si>
  <si>
    <t>王乃提</t>
  </si>
  <si>
    <t>大里 上</t>
  </si>
  <si>
    <t>孙春平</t>
  </si>
  <si>
    <t>毛儿沟</t>
  </si>
  <si>
    <t>白全全</t>
  </si>
  <si>
    <t>白家峁村</t>
  </si>
  <si>
    <t>兴县支成种养专业合作社</t>
  </si>
  <si>
    <t>白支成</t>
  </si>
  <si>
    <t>魏家滩镇</t>
  </si>
  <si>
    <t>木崖头村</t>
  </si>
  <si>
    <t>兴县丰泽种养殖专业合作社</t>
  </si>
  <si>
    <t>高志宏</t>
  </si>
  <si>
    <t>程家焉村</t>
  </si>
  <si>
    <t>兴县晓锋种养专业合作社</t>
  </si>
  <si>
    <t>贾晓敏</t>
  </si>
  <si>
    <t>兴县双信种养专业合作社</t>
  </si>
  <si>
    <t>高俊红</t>
  </si>
  <si>
    <t>合计</t>
  </si>
  <si>
    <t>附件2</t>
  </si>
  <si>
    <t>兴县2022年大豆玉米带状复合种植项目购置机具补助资金发放明细表</t>
  </si>
  <si>
    <t>购机主体</t>
  </si>
  <si>
    <t>机具名称</t>
  </si>
  <si>
    <t>机具型号</t>
  </si>
  <si>
    <t>出厂编号</t>
  </si>
  <si>
    <t>生产企业</t>
  </si>
  <si>
    <t>购机金额（元）</t>
  </si>
  <si>
    <t>是否享受中央财政农机购置补贴</t>
  </si>
  <si>
    <t>项目补助金额（元）</t>
  </si>
  <si>
    <t>兴县沃森源种养专业合作社
（张继儿）</t>
  </si>
  <si>
    <t>自走式收获机</t>
  </si>
  <si>
    <t>4YZX-2H</t>
  </si>
  <si>
    <t>RD2202H1155</t>
  </si>
  <si>
    <t>襄垣县仁达机电设备有限公司</t>
  </si>
  <si>
    <t>否</t>
  </si>
  <si>
    <t>玉米施肥播种机</t>
  </si>
  <si>
    <t>2BYSF-4</t>
  </si>
  <si>
    <t>ZRSF2240286</t>
  </si>
  <si>
    <t>河北峥嵘农机有限公司</t>
  </si>
  <si>
    <t>种粮大户（李花换）</t>
  </si>
  <si>
    <t>轮式联合收割机</t>
  </si>
  <si>
    <t>4YZ-2A1</t>
  </si>
  <si>
    <t>DF2N2A1103</t>
  </si>
  <si>
    <t>道依茨法尔机械有限公司</t>
  </si>
  <si>
    <t>垄沟集雨铺膜精量播种机</t>
  </si>
  <si>
    <t>2MB-1/2</t>
  </si>
  <si>
    <t>2G220050</t>
  </si>
  <si>
    <t>山西虎翼农机制造有限公司</t>
  </si>
  <si>
    <t>垄沟集雨精量播种机</t>
  </si>
  <si>
    <t>2MB-2/4</t>
  </si>
  <si>
    <t>4G220030</t>
  </si>
  <si>
    <t>种粮大户（白瑜）</t>
  </si>
  <si>
    <t>DF2N2A1101</t>
  </si>
  <si>
    <t>玉米大豆带状复合施肥精量播种机</t>
  </si>
  <si>
    <t>2BFMY(XD)-2(4)</t>
  </si>
  <si>
    <t>XYDD0408</t>
  </si>
  <si>
    <t>新绛县银剑农机有限公司</t>
  </si>
  <si>
    <t>2G220079</t>
  </si>
  <si>
    <t>兴县宋宁林农机专业合作社
（宋宁林）</t>
  </si>
  <si>
    <t>4YZP-3</t>
  </si>
  <si>
    <t>K3Q22080067</t>
  </si>
  <si>
    <t>克拉斯（山东）农业机械有限公司</t>
  </si>
  <si>
    <t>兴县寨上农机专业合作社
（李拖容）</t>
  </si>
  <si>
    <t>K3Q22080068</t>
  </si>
  <si>
    <t>兴县兴业农林综合开发有限公司（黄元平）</t>
  </si>
  <si>
    <t>植保无人机</t>
  </si>
  <si>
    <t>3WWDZ-40A</t>
  </si>
  <si>
    <t>DJI3WWDZ-40A0B4F1</t>
  </si>
  <si>
    <t>深圳市大疆创新科技有限公司</t>
  </si>
  <si>
    <t>种粮大户（张金明）</t>
  </si>
  <si>
    <t>4YZP-2</t>
  </si>
  <si>
    <t>4YZP22022060067</t>
  </si>
  <si>
    <t>山东江华机械制造有限公司</t>
  </si>
  <si>
    <t>永宏种养专业合作社
（赵利清）</t>
  </si>
  <si>
    <t>穗茎兼收玉米收获机</t>
  </si>
  <si>
    <t>4YZBQ-3X</t>
  </si>
  <si>
    <t>JX22012K</t>
  </si>
  <si>
    <t>河北冀新农机有限公司</t>
  </si>
  <si>
    <t>玉米铺膜精量播种机</t>
  </si>
  <si>
    <t>2MB2/1</t>
  </si>
  <si>
    <t>无机具编号</t>
  </si>
  <si>
    <t>兴县丰泽种养殖专业合作社
（高志宏）</t>
  </si>
  <si>
    <t>JX22013K</t>
  </si>
  <si>
    <t>铺膜施肥播种机</t>
  </si>
  <si>
    <t>2MB-1/2A</t>
  </si>
  <si>
    <t>2A2200212</t>
  </si>
  <si>
    <t>铺膜施肥精量播种机</t>
  </si>
  <si>
    <t>2MB-2/4A</t>
  </si>
  <si>
    <t>4A220029</t>
  </si>
  <si>
    <t>种粮大户（康荣华）</t>
  </si>
  <si>
    <t>4YZQ-2D1</t>
  </si>
  <si>
    <t>JX221005W</t>
  </si>
  <si>
    <t>种粮大户（刘维全）</t>
  </si>
  <si>
    <t>4YZP322050309</t>
  </si>
  <si>
    <t>山东亿佳农农业装备有限公司</t>
  </si>
  <si>
    <t>ZRSF2240288</t>
  </si>
  <si>
    <t>种粮大户（李彩平）</t>
  </si>
  <si>
    <t>4YZP22022060066</t>
  </si>
  <si>
    <t>山西晋绥农林牧科技股份有限公司
（樊利果）</t>
  </si>
  <si>
    <t>联合收割机（大豆）</t>
  </si>
  <si>
    <t>4LZ-1.0A</t>
  </si>
  <si>
    <t>JS2022123</t>
  </si>
  <si>
    <t>湖南湘源金穗智能装备有限公司</t>
  </si>
  <si>
    <t>自走式玉米收获机</t>
  </si>
  <si>
    <t>4YZP22022060171</t>
  </si>
  <si>
    <t>大豆玉米带状复合施肥精量播种机</t>
  </si>
  <si>
    <t>2BYD-2/3</t>
  </si>
  <si>
    <t>005</t>
  </si>
  <si>
    <t>4G220028</t>
  </si>
  <si>
    <t>兴县长海农牧专业合作社
（张海平）</t>
  </si>
  <si>
    <t>K3Q22060038</t>
  </si>
  <si>
    <t>4A220030</t>
  </si>
  <si>
    <t>种粮大户（李支怀）</t>
  </si>
  <si>
    <t>DJI3WWDZ-40A086C6</t>
  </si>
  <si>
    <t>DF2N2A1180</t>
  </si>
  <si>
    <t>精密播种机</t>
  </si>
  <si>
    <t>2BYFSF-4</t>
  </si>
  <si>
    <t>ZHF214887</t>
  </si>
  <si>
    <t>任丘市振华农具有限公司</t>
  </si>
  <si>
    <t>K3Q22080074</t>
  </si>
  <si>
    <t>兴县双成农业专业合作社
（刘贵成）</t>
  </si>
  <si>
    <t>精量播种机</t>
  </si>
  <si>
    <t>2BYDP-1/2</t>
  </si>
  <si>
    <t>015</t>
  </si>
  <si>
    <t>004</t>
  </si>
  <si>
    <t>兴县昌兴农牧业有限责任公司
（白挨生）</t>
  </si>
  <si>
    <t>2G220089</t>
  </si>
  <si>
    <t>种粮大户（赵友名）</t>
  </si>
  <si>
    <t>玉米施肥穴播机</t>
  </si>
  <si>
    <t>2BYFX-4D</t>
  </si>
  <si>
    <t>NH2181280</t>
  </si>
  <si>
    <t>河北农哈哈机械集团有限公司</t>
  </si>
  <si>
    <t>NH2181279</t>
  </si>
  <si>
    <t>种粮大户（杨永平）</t>
  </si>
  <si>
    <t>大豆玉米复合铺膜穴播机</t>
  </si>
  <si>
    <t>2BPSF-2/4</t>
  </si>
  <si>
    <t>SY740833</t>
  </si>
  <si>
    <t>山东星盛机械有限公司</t>
  </si>
  <si>
    <t>大豆玉米复合免耕悬播机</t>
  </si>
  <si>
    <t>2BPSF-2/5</t>
  </si>
  <si>
    <t>SY74084A</t>
  </si>
  <si>
    <t>兴县红红农机专业合作社
（苗红红）</t>
  </si>
  <si>
    <t>2A2200161</t>
  </si>
  <si>
    <t>勺轮覆膜精量播种机</t>
  </si>
  <si>
    <t>2MBS-1/2</t>
  </si>
  <si>
    <t>ZHF212465</t>
  </si>
  <si>
    <t>兴县程家沟种养专业合作社
（李海军）</t>
  </si>
  <si>
    <t>2G220096</t>
  </si>
  <si>
    <t>4G220014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</si>
</sst>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25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6" fillId="30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6" borderId="11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26" borderId="10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0" fillId="3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177" fontId="8" fillId="0" borderId="0" xfId="0" applyNumberFormat="true" applyFont="true" applyFill="true" applyAlignment="true">
      <alignment horizontal="center" vertical="center"/>
    </xf>
    <xf numFmtId="0" fontId="7" fillId="0" borderId="0" xfId="0" applyFont="true" applyFill="true" applyAlignment="true">
      <alignment horizontal="left" vertical="center"/>
    </xf>
    <xf numFmtId="0" fontId="9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0" fontId="11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67"/>
  <sheetViews>
    <sheetView zoomScale="115" zoomScaleNormal="115" workbookViewId="0">
      <pane ySplit="3" topLeftCell="A4" activePane="bottomLeft" state="frozen"/>
      <selection/>
      <selection pane="bottomLeft" activeCell="A2" sqref="A2:M2"/>
    </sheetView>
  </sheetViews>
  <sheetFormatPr defaultColWidth="9" defaultRowHeight="14.25"/>
  <cols>
    <col min="1" max="1" width="9.75" style="16" customWidth="true"/>
    <col min="2" max="2" width="7.625" style="16" customWidth="true"/>
    <col min="3" max="3" width="4.125" style="16" customWidth="true"/>
    <col min="4" max="4" width="17" style="16" customWidth="true"/>
    <col min="5" max="5" width="32.75" style="17" customWidth="true"/>
    <col min="6" max="6" width="8.25" style="16" customWidth="true"/>
    <col min="7" max="7" width="10.5" style="16" customWidth="true"/>
    <col min="8" max="8" width="11.25" style="16" customWidth="true"/>
    <col min="9" max="9" width="12.5" style="18" customWidth="true"/>
    <col min="10" max="10" width="12.625" style="18" customWidth="true"/>
    <col min="11" max="11" width="9.25" style="16" customWidth="true"/>
    <col min="12" max="12" width="10.25" style="13" customWidth="true"/>
    <col min="13" max="13" width="5" style="16" customWidth="true"/>
    <col min="14" max="14" width="17" style="16" customWidth="true"/>
    <col min="15" max="16384" width="9" style="16"/>
  </cols>
  <sheetData>
    <row r="1" ht="18" customHeight="true" spans="1:3">
      <c r="A1" s="19" t="s">
        <v>0</v>
      </c>
      <c r="B1" s="19"/>
      <c r="C1" s="19"/>
    </row>
    <row r="2" ht="39" customHeight="true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="13" customFormat="true" ht="33" customHeight="true" spans="1:1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4" t="s">
        <v>10</v>
      </c>
      <c r="J3" s="24" t="s">
        <v>11</v>
      </c>
      <c r="K3" s="21" t="s">
        <v>12</v>
      </c>
      <c r="L3" s="21" t="s">
        <v>13</v>
      </c>
      <c r="M3" s="21" t="s">
        <v>14</v>
      </c>
    </row>
    <row r="4" ht="30" customHeight="true" spans="1:13">
      <c r="A4" s="22" t="s">
        <v>15</v>
      </c>
      <c r="B4" s="22">
        <v>435</v>
      </c>
      <c r="C4" s="22">
        <v>1</v>
      </c>
      <c r="D4" s="22" t="s">
        <v>16</v>
      </c>
      <c r="E4" s="22" t="s">
        <v>17</v>
      </c>
      <c r="F4" s="22" t="s">
        <v>18</v>
      </c>
      <c r="G4" s="22">
        <v>67</v>
      </c>
      <c r="H4" s="23">
        <v>61.56779128904</v>
      </c>
      <c r="I4" s="23">
        <v>61.56779128904</v>
      </c>
      <c r="J4" s="23">
        <f>H4-I4</f>
        <v>0</v>
      </c>
      <c r="K4" s="25">
        <f t="shared" ref="K4:K67" si="0">I4/G4</f>
        <v>0.918922258045373</v>
      </c>
      <c r="L4" s="26">
        <f>I4*113.3209</f>
        <v>6976.91751988617</v>
      </c>
      <c r="M4" s="22"/>
    </row>
    <row r="5" ht="30" customHeight="true" spans="1:13">
      <c r="A5" s="22"/>
      <c r="B5" s="22"/>
      <c r="C5" s="22">
        <v>2</v>
      </c>
      <c r="D5" s="22" t="s">
        <v>19</v>
      </c>
      <c r="E5" s="22" t="s">
        <v>20</v>
      </c>
      <c r="F5" s="22" t="s">
        <v>21</v>
      </c>
      <c r="G5" s="22">
        <v>130</v>
      </c>
      <c r="H5" s="23">
        <v>125.923308296987</v>
      </c>
      <c r="I5" s="23">
        <v>125.923308296987</v>
      </c>
      <c r="J5" s="23">
        <f t="shared" ref="J5:J36" si="1">H5-I5</f>
        <v>0</v>
      </c>
      <c r="K5" s="25">
        <f t="shared" si="0"/>
        <v>0.968640833053746</v>
      </c>
      <c r="L5" s="26">
        <f t="shared" ref="L5:L36" si="2">I5*113.3209</f>
        <v>14269.742627192</v>
      </c>
      <c r="M5" s="22"/>
    </row>
    <row r="6" ht="30" customHeight="true" spans="1:13">
      <c r="A6" s="22"/>
      <c r="B6" s="22"/>
      <c r="C6" s="22">
        <v>3</v>
      </c>
      <c r="D6" s="22" t="s">
        <v>22</v>
      </c>
      <c r="E6" s="22" t="s">
        <v>23</v>
      </c>
      <c r="F6" s="22" t="s">
        <v>24</v>
      </c>
      <c r="G6" s="22">
        <v>90</v>
      </c>
      <c r="H6" s="23">
        <v>84.59043054824</v>
      </c>
      <c r="I6" s="27">
        <v>84.59043054824</v>
      </c>
      <c r="J6" s="23">
        <f t="shared" si="1"/>
        <v>0</v>
      </c>
      <c r="K6" s="25">
        <f t="shared" si="0"/>
        <v>0.939893672758222</v>
      </c>
      <c r="L6" s="26">
        <f t="shared" si="2"/>
        <v>9585.86372111405</v>
      </c>
      <c r="M6" s="22"/>
    </row>
    <row r="7" ht="30" customHeight="true" spans="1:13">
      <c r="A7" s="22"/>
      <c r="B7" s="22"/>
      <c r="C7" s="22">
        <v>4</v>
      </c>
      <c r="D7" s="22" t="s">
        <v>25</v>
      </c>
      <c r="E7" s="22" t="s">
        <v>26</v>
      </c>
      <c r="F7" s="22" t="s">
        <v>27</v>
      </c>
      <c r="G7" s="22">
        <v>148</v>
      </c>
      <c r="H7" s="23">
        <v>145.30635827908</v>
      </c>
      <c r="I7" s="23">
        <v>145.30635827908</v>
      </c>
      <c r="J7" s="23">
        <f t="shared" si="1"/>
        <v>0</v>
      </c>
      <c r="K7" s="25">
        <f t="shared" si="0"/>
        <v>0.981799718101892</v>
      </c>
      <c r="L7" s="26">
        <f t="shared" si="2"/>
        <v>16466.2472959078</v>
      </c>
      <c r="M7" s="22"/>
    </row>
    <row r="8" s="13" customFormat="true" ht="30" customHeight="true" spans="1:14">
      <c r="A8" s="22" t="s">
        <v>28</v>
      </c>
      <c r="B8" s="22">
        <v>810</v>
      </c>
      <c r="C8" s="22">
        <v>5</v>
      </c>
      <c r="D8" s="22" t="s">
        <v>29</v>
      </c>
      <c r="E8" s="22" t="s">
        <v>30</v>
      </c>
      <c r="F8" s="22" t="s">
        <v>31</v>
      </c>
      <c r="G8" s="22">
        <v>90</v>
      </c>
      <c r="H8" s="23">
        <v>84.2485558223</v>
      </c>
      <c r="I8" s="23">
        <v>84.2485558223</v>
      </c>
      <c r="J8" s="23">
        <f t="shared" si="1"/>
        <v>0</v>
      </c>
      <c r="K8" s="25">
        <f t="shared" si="0"/>
        <v>0.936095064692222</v>
      </c>
      <c r="L8" s="26">
        <f t="shared" si="2"/>
        <v>9547.12216948328</v>
      </c>
      <c r="M8" s="22"/>
      <c r="N8" s="28"/>
    </row>
    <row r="9" s="13" customFormat="true" ht="30" customHeight="true" spans="1:13">
      <c r="A9" s="22"/>
      <c r="B9" s="22"/>
      <c r="C9" s="22">
        <v>6</v>
      </c>
      <c r="D9" s="22" t="s">
        <v>32</v>
      </c>
      <c r="E9" s="22" t="s">
        <v>23</v>
      </c>
      <c r="F9" s="22" t="s">
        <v>33</v>
      </c>
      <c r="G9" s="22">
        <v>90</v>
      </c>
      <c r="H9" s="23">
        <v>94.29537161793</v>
      </c>
      <c r="I9" s="23">
        <v>94.29537161793</v>
      </c>
      <c r="J9" s="23">
        <f t="shared" si="1"/>
        <v>0</v>
      </c>
      <c r="K9" s="25">
        <f t="shared" si="0"/>
        <v>1.04772635131033</v>
      </c>
      <c r="L9" s="26">
        <f t="shared" si="2"/>
        <v>10685.6363775783</v>
      </c>
      <c r="M9" s="22"/>
    </row>
    <row r="10" s="13" customFormat="true" ht="30" customHeight="true" spans="1:13">
      <c r="A10" s="22"/>
      <c r="B10" s="22"/>
      <c r="C10" s="22">
        <v>7</v>
      </c>
      <c r="D10" s="22" t="s">
        <v>34</v>
      </c>
      <c r="E10" s="22" t="s">
        <v>35</v>
      </c>
      <c r="F10" s="22" t="s">
        <v>36</v>
      </c>
      <c r="G10" s="22">
        <v>50</v>
      </c>
      <c r="H10" s="23">
        <v>50.1454200534</v>
      </c>
      <c r="I10" s="23">
        <v>50.1454200534</v>
      </c>
      <c r="J10" s="23">
        <f t="shared" si="1"/>
        <v>0</v>
      </c>
      <c r="K10" s="25">
        <f t="shared" si="0"/>
        <v>1.002908401068</v>
      </c>
      <c r="L10" s="26">
        <f t="shared" si="2"/>
        <v>5682.52413132934</v>
      </c>
      <c r="M10" s="22"/>
    </row>
    <row r="11" s="13" customFormat="true" ht="30" customHeight="true" spans="1:13">
      <c r="A11" s="22"/>
      <c r="B11" s="22"/>
      <c r="C11" s="22">
        <v>8</v>
      </c>
      <c r="D11" s="22" t="s">
        <v>34</v>
      </c>
      <c r="E11" s="22" t="s">
        <v>37</v>
      </c>
      <c r="F11" s="22" t="s">
        <v>38</v>
      </c>
      <c r="G11" s="22">
        <v>580</v>
      </c>
      <c r="H11" s="23">
        <v>551.4678099362</v>
      </c>
      <c r="I11" s="23">
        <v>551.4678099362</v>
      </c>
      <c r="J11" s="23">
        <f t="shared" si="1"/>
        <v>0</v>
      </c>
      <c r="K11" s="25">
        <f t="shared" si="0"/>
        <v>0.950806568855517</v>
      </c>
      <c r="L11" s="26">
        <f t="shared" si="2"/>
        <v>62492.8285429991</v>
      </c>
      <c r="M11" s="22"/>
    </row>
    <row r="12" s="13" customFormat="true" ht="30" customHeight="true" spans="1:13">
      <c r="A12" s="22" t="s">
        <v>39</v>
      </c>
      <c r="B12" s="22">
        <v>470</v>
      </c>
      <c r="C12" s="22">
        <v>9</v>
      </c>
      <c r="D12" s="22" t="s">
        <v>40</v>
      </c>
      <c r="E12" s="22" t="s">
        <v>23</v>
      </c>
      <c r="F12" s="22" t="s">
        <v>41</v>
      </c>
      <c r="G12" s="22">
        <v>90</v>
      </c>
      <c r="H12" s="23">
        <v>96.4436625174</v>
      </c>
      <c r="I12" s="23">
        <v>96.4436625174</v>
      </c>
      <c r="J12" s="23">
        <f t="shared" si="1"/>
        <v>0</v>
      </c>
      <c r="K12" s="25">
        <f t="shared" si="0"/>
        <v>1.07159625019333</v>
      </c>
      <c r="L12" s="26">
        <f t="shared" si="2"/>
        <v>10929.082635768</v>
      </c>
      <c r="M12" s="22"/>
    </row>
    <row r="13" s="13" customFormat="true" ht="30" customHeight="true" spans="1:13">
      <c r="A13" s="22"/>
      <c r="B13" s="22"/>
      <c r="C13" s="22">
        <v>10</v>
      </c>
      <c r="D13" s="22" t="s">
        <v>42</v>
      </c>
      <c r="E13" s="22" t="s">
        <v>23</v>
      </c>
      <c r="F13" s="22" t="s">
        <v>43</v>
      </c>
      <c r="G13" s="22">
        <v>160</v>
      </c>
      <c r="H13" s="23">
        <v>165.69906148354</v>
      </c>
      <c r="I13" s="23">
        <v>165.69906148354</v>
      </c>
      <c r="J13" s="23">
        <f t="shared" si="1"/>
        <v>0</v>
      </c>
      <c r="K13" s="25">
        <f t="shared" si="0"/>
        <v>1.03561913427213</v>
      </c>
      <c r="L13" s="26">
        <f t="shared" si="2"/>
        <v>18777.1667764701</v>
      </c>
      <c r="M13" s="22"/>
    </row>
    <row r="14" s="13" customFormat="true" ht="30" customHeight="true" spans="1:13">
      <c r="A14" s="22"/>
      <c r="B14" s="22"/>
      <c r="C14" s="22">
        <v>11</v>
      </c>
      <c r="D14" s="22" t="s">
        <v>44</v>
      </c>
      <c r="E14" s="22" t="s">
        <v>23</v>
      </c>
      <c r="F14" s="22" t="s">
        <v>45</v>
      </c>
      <c r="G14" s="22">
        <v>220</v>
      </c>
      <c r="H14" s="23">
        <v>148.74443832971</v>
      </c>
      <c r="I14" s="23">
        <v>148.74443832971</v>
      </c>
      <c r="J14" s="23">
        <f t="shared" si="1"/>
        <v>0</v>
      </c>
      <c r="K14" s="25">
        <f t="shared" si="0"/>
        <v>0.676111083316864</v>
      </c>
      <c r="L14" s="26">
        <f t="shared" si="2"/>
        <v>16855.8536215172</v>
      </c>
      <c r="M14" s="22"/>
    </row>
    <row r="15" ht="30" customHeight="true" spans="1:13">
      <c r="A15" s="22" t="s">
        <v>46</v>
      </c>
      <c r="B15" s="22">
        <v>2285</v>
      </c>
      <c r="C15" s="22">
        <v>12</v>
      </c>
      <c r="D15" s="22" t="s">
        <v>47</v>
      </c>
      <c r="E15" s="22" t="s">
        <v>48</v>
      </c>
      <c r="F15" s="22" t="s">
        <v>49</v>
      </c>
      <c r="G15" s="22">
        <v>560</v>
      </c>
      <c r="H15" s="23">
        <v>442.35269064371</v>
      </c>
      <c r="I15" s="23">
        <v>442.35269064371</v>
      </c>
      <c r="J15" s="23">
        <f t="shared" si="1"/>
        <v>0</v>
      </c>
      <c r="K15" s="25">
        <f t="shared" si="0"/>
        <v>0.789915519006625</v>
      </c>
      <c r="L15" s="26">
        <f t="shared" si="2"/>
        <v>50127.8050211668</v>
      </c>
      <c r="M15" s="22"/>
    </row>
    <row r="16" ht="30" customHeight="true" spans="1:13">
      <c r="A16" s="22"/>
      <c r="B16" s="22"/>
      <c r="C16" s="22">
        <v>13</v>
      </c>
      <c r="D16" s="22" t="s">
        <v>50</v>
      </c>
      <c r="E16" s="22" t="s">
        <v>20</v>
      </c>
      <c r="F16" s="22" t="s">
        <v>51</v>
      </c>
      <c r="G16" s="22">
        <v>1285</v>
      </c>
      <c r="H16" s="23">
        <v>1158.7390250996</v>
      </c>
      <c r="I16" s="23">
        <v>1158.7390250996</v>
      </c>
      <c r="J16" s="23">
        <f t="shared" si="1"/>
        <v>0</v>
      </c>
      <c r="K16" s="25">
        <f t="shared" si="0"/>
        <v>0.901742431984125</v>
      </c>
      <c r="L16" s="26">
        <f t="shared" si="2"/>
        <v>131309.349189409</v>
      </c>
      <c r="M16" s="22"/>
    </row>
    <row r="17" ht="30" customHeight="true" spans="1:13">
      <c r="A17" s="22"/>
      <c r="B17" s="22"/>
      <c r="C17" s="22">
        <v>14</v>
      </c>
      <c r="D17" s="22" t="s">
        <v>52</v>
      </c>
      <c r="E17" s="22" t="s">
        <v>53</v>
      </c>
      <c r="F17" s="22" t="s">
        <v>54</v>
      </c>
      <c r="G17" s="22">
        <v>440</v>
      </c>
      <c r="H17" s="23">
        <v>411.295258337372</v>
      </c>
      <c r="I17" s="23">
        <v>411.295258337372</v>
      </c>
      <c r="J17" s="23">
        <f t="shared" si="1"/>
        <v>0</v>
      </c>
      <c r="K17" s="25">
        <f t="shared" si="0"/>
        <v>0.934761950766755</v>
      </c>
      <c r="L17" s="26">
        <f t="shared" si="2"/>
        <v>46608.3488405235</v>
      </c>
      <c r="M17" s="22"/>
    </row>
    <row r="18" s="14" customFormat="true" ht="32.1" customHeight="true" spans="1:13">
      <c r="A18" s="22" t="s">
        <v>55</v>
      </c>
      <c r="B18" s="22">
        <v>1790</v>
      </c>
      <c r="C18" s="22">
        <v>15</v>
      </c>
      <c r="D18" s="22" t="s">
        <v>56</v>
      </c>
      <c r="E18" s="22" t="s">
        <v>23</v>
      </c>
      <c r="F18" s="22" t="s">
        <v>57</v>
      </c>
      <c r="G18" s="22">
        <v>200</v>
      </c>
      <c r="H18" s="23">
        <v>138.038527834291</v>
      </c>
      <c r="I18" s="23">
        <v>107.42</v>
      </c>
      <c r="J18" s="23">
        <f t="shared" si="1"/>
        <v>30.618527834291</v>
      </c>
      <c r="K18" s="25">
        <f t="shared" si="0"/>
        <v>0.5371</v>
      </c>
      <c r="L18" s="26">
        <f t="shared" si="2"/>
        <v>12172.931078</v>
      </c>
      <c r="M18" s="22"/>
    </row>
    <row r="19" s="13" customFormat="true" ht="32.1" customHeight="true" spans="1:13">
      <c r="A19" s="22"/>
      <c r="B19" s="22"/>
      <c r="C19" s="22">
        <v>16</v>
      </c>
      <c r="D19" s="22" t="s">
        <v>58</v>
      </c>
      <c r="E19" s="22" t="s">
        <v>23</v>
      </c>
      <c r="F19" s="22" t="s">
        <v>59</v>
      </c>
      <c r="G19" s="22">
        <v>80</v>
      </c>
      <c r="H19" s="23">
        <v>42.29255175233</v>
      </c>
      <c r="I19" s="23">
        <v>42.29255175233</v>
      </c>
      <c r="J19" s="23">
        <f t="shared" si="1"/>
        <v>0</v>
      </c>
      <c r="K19" s="25">
        <f t="shared" si="0"/>
        <v>0.528656896904125</v>
      </c>
      <c r="L19" s="26">
        <f t="shared" si="2"/>
        <v>4792.63002787061</v>
      </c>
      <c r="M19" s="22"/>
    </row>
    <row r="20" s="13" customFormat="true" ht="32.1" customHeight="true" spans="1:13">
      <c r="A20" s="22"/>
      <c r="B20" s="22"/>
      <c r="C20" s="22">
        <v>17</v>
      </c>
      <c r="D20" s="22" t="s">
        <v>58</v>
      </c>
      <c r="E20" s="22" t="s">
        <v>23</v>
      </c>
      <c r="F20" s="22" t="s">
        <v>60</v>
      </c>
      <c r="G20" s="22">
        <v>190</v>
      </c>
      <c r="H20" s="23">
        <v>183.365602002433</v>
      </c>
      <c r="I20" s="23">
        <v>169.19</v>
      </c>
      <c r="J20" s="23">
        <f t="shared" si="1"/>
        <v>14.175602002433</v>
      </c>
      <c r="K20" s="25">
        <f t="shared" si="0"/>
        <v>0.890473684210526</v>
      </c>
      <c r="L20" s="26">
        <f t="shared" si="2"/>
        <v>19172.763071</v>
      </c>
      <c r="M20" s="22"/>
    </row>
    <row r="21" s="13" customFormat="true" ht="32.1" customHeight="true" spans="1:13">
      <c r="A21" s="22"/>
      <c r="B21" s="22"/>
      <c r="C21" s="22">
        <v>18</v>
      </c>
      <c r="D21" s="22" t="s">
        <v>61</v>
      </c>
      <c r="E21" s="22" t="s">
        <v>62</v>
      </c>
      <c r="F21" s="22" t="s">
        <v>63</v>
      </c>
      <c r="G21" s="22">
        <v>340</v>
      </c>
      <c r="H21" s="23">
        <v>159.48021598823</v>
      </c>
      <c r="I21" s="23">
        <v>153.26</v>
      </c>
      <c r="J21" s="23">
        <f t="shared" si="1"/>
        <v>6.22021598823</v>
      </c>
      <c r="K21" s="25">
        <f t="shared" si="0"/>
        <v>0.450764705882353</v>
      </c>
      <c r="L21" s="26">
        <f t="shared" si="2"/>
        <v>17367.561134</v>
      </c>
      <c r="M21" s="22"/>
    </row>
    <row r="22" s="13" customFormat="true" ht="32.1" customHeight="true" spans="1:13">
      <c r="A22" s="22"/>
      <c r="B22" s="22"/>
      <c r="C22" s="22">
        <v>19</v>
      </c>
      <c r="D22" s="22" t="s">
        <v>64</v>
      </c>
      <c r="E22" s="22" t="s">
        <v>65</v>
      </c>
      <c r="F22" s="22" t="s">
        <v>66</v>
      </c>
      <c r="G22" s="22">
        <v>980</v>
      </c>
      <c r="H22" s="23">
        <v>765.68245925271</v>
      </c>
      <c r="I22" s="23">
        <v>737.82</v>
      </c>
      <c r="J22" s="23">
        <f t="shared" si="1"/>
        <v>27.86245925271</v>
      </c>
      <c r="K22" s="25">
        <f t="shared" si="0"/>
        <v>0.752877551020408</v>
      </c>
      <c r="L22" s="26">
        <f t="shared" si="2"/>
        <v>83610.426438</v>
      </c>
      <c r="M22" s="22"/>
    </row>
    <row r="23" s="13" customFormat="true" ht="32.1" customHeight="true" spans="1:13">
      <c r="A23" s="22" t="s">
        <v>67</v>
      </c>
      <c r="B23" s="22">
        <v>1289</v>
      </c>
      <c r="C23" s="22">
        <v>20</v>
      </c>
      <c r="D23" s="22" t="s">
        <v>68</v>
      </c>
      <c r="E23" s="22" t="s">
        <v>69</v>
      </c>
      <c r="F23" s="22" t="s">
        <v>70</v>
      </c>
      <c r="G23" s="22">
        <v>950</v>
      </c>
      <c r="H23" s="23">
        <v>818.697773312065</v>
      </c>
      <c r="I23" s="23">
        <v>724.08</v>
      </c>
      <c r="J23" s="23">
        <f t="shared" si="1"/>
        <v>94.617773312065</v>
      </c>
      <c r="K23" s="25">
        <f t="shared" si="0"/>
        <v>0.762189473684211</v>
      </c>
      <c r="L23" s="26">
        <f t="shared" si="2"/>
        <v>82053.397272</v>
      </c>
      <c r="M23" s="22"/>
    </row>
    <row r="24" s="13" customFormat="true" ht="32.1" customHeight="true" spans="1:13">
      <c r="A24" s="22"/>
      <c r="B24" s="22"/>
      <c r="C24" s="22">
        <v>21</v>
      </c>
      <c r="D24" s="22" t="s">
        <v>71</v>
      </c>
      <c r="E24" s="22" t="s">
        <v>72</v>
      </c>
      <c r="F24" s="22" t="s">
        <v>73</v>
      </c>
      <c r="G24" s="22">
        <v>339</v>
      </c>
      <c r="H24" s="23">
        <v>301.777602525534</v>
      </c>
      <c r="I24" s="23">
        <v>260.38</v>
      </c>
      <c r="J24" s="23">
        <f t="shared" si="1"/>
        <v>41.397602525534</v>
      </c>
      <c r="K24" s="25">
        <f t="shared" si="0"/>
        <v>0.768082595870206</v>
      </c>
      <c r="L24" s="26">
        <f t="shared" si="2"/>
        <v>29506.495942</v>
      </c>
      <c r="M24" s="22"/>
    </row>
    <row r="25" s="13" customFormat="true" ht="32.1" customHeight="true" spans="1:13">
      <c r="A25" s="22" t="s">
        <v>74</v>
      </c>
      <c r="B25" s="22">
        <v>1561</v>
      </c>
      <c r="C25" s="22">
        <v>22</v>
      </c>
      <c r="D25" s="22" t="s">
        <v>75</v>
      </c>
      <c r="E25" s="22" t="s">
        <v>76</v>
      </c>
      <c r="F25" s="22" t="s">
        <v>77</v>
      </c>
      <c r="G25" s="22">
        <v>350</v>
      </c>
      <c r="H25" s="23">
        <v>317.887027332995</v>
      </c>
      <c r="I25" s="23">
        <v>295.42</v>
      </c>
      <c r="J25" s="23">
        <f t="shared" si="1"/>
        <v>22.467027332995</v>
      </c>
      <c r="K25" s="25">
        <f t="shared" si="0"/>
        <v>0.844057142857143</v>
      </c>
      <c r="L25" s="26">
        <f t="shared" si="2"/>
        <v>33477.260278</v>
      </c>
      <c r="M25" s="22"/>
    </row>
    <row r="26" s="13" customFormat="true" ht="32.1" customHeight="true" spans="1:13">
      <c r="A26" s="22"/>
      <c r="B26" s="22"/>
      <c r="C26" s="22">
        <v>23</v>
      </c>
      <c r="D26" s="22" t="s">
        <v>78</v>
      </c>
      <c r="E26" s="22" t="s">
        <v>79</v>
      </c>
      <c r="F26" s="22" t="s">
        <v>80</v>
      </c>
      <c r="G26" s="22">
        <v>480</v>
      </c>
      <c r="H26" s="23">
        <v>366.395932752952</v>
      </c>
      <c r="I26" s="23">
        <v>306.918</v>
      </c>
      <c r="J26" s="23">
        <f t="shared" si="1"/>
        <v>59.477932752952</v>
      </c>
      <c r="K26" s="25">
        <f t="shared" si="0"/>
        <v>0.6394125</v>
      </c>
      <c r="L26" s="26">
        <f t="shared" si="2"/>
        <v>34780.2239862</v>
      </c>
      <c r="M26" s="22"/>
    </row>
    <row r="27" s="13" customFormat="true" ht="32.1" customHeight="true" spans="1:13">
      <c r="A27" s="22"/>
      <c r="B27" s="22"/>
      <c r="C27" s="22">
        <v>24</v>
      </c>
      <c r="D27" s="22" t="s">
        <v>81</v>
      </c>
      <c r="E27" s="22" t="s">
        <v>20</v>
      </c>
      <c r="F27" s="22" t="s">
        <v>82</v>
      </c>
      <c r="G27" s="22">
        <v>81</v>
      </c>
      <c r="H27" s="23">
        <v>80.86465160407</v>
      </c>
      <c r="I27" s="23">
        <v>80.86465160407</v>
      </c>
      <c r="J27" s="23">
        <f t="shared" si="1"/>
        <v>0</v>
      </c>
      <c r="K27" s="25">
        <f t="shared" si="0"/>
        <v>0.998329032149012</v>
      </c>
      <c r="L27" s="26">
        <f t="shared" si="2"/>
        <v>9163.65509795966</v>
      </c>
      <c r="M27" s="22"/>
    </row>
    <row r="28" s="13" customFormat="true" ht="32.1" customHeight="true" spans="1:13">
      <c r="A28" s="22"/>
      <c r="B28" s="22"/>
      <c r="C28" s="22">
        <v>25</v>
      </c>
      <c r="D28" s="22" t="s">
        <v>83</v>
      </c>
      <c r="E28" s="22" t="s">
        <v>20</v>
      </c>
      <c r="F28" s="22" t="s">
        <v>84</v>
      </c>
      <c r="G28" s="22">
        <v>60</v>
      </c>
      <c r="H28" s="23">
        <v>43.302293255</v>
      </c>
      <c r="I28" s="23">
        <v>43.302293255</v>
      </c>
      <c r="J28" s="23">
        <f t="shared" si="1"/>
        <v>0</v>
      </c>
      <c r="K28" s="25">
        <f t="shared" si="0"/>
        <v>0.721704887583333</v>
      </c>
      <c r="L28" s="26">
        <f t="shared" si="2"/>
        <v>4907.05484372053</v>
      </c>
      <c r="M28" s="22"/>
    </row>
    <row r="29" s="15" customFormat="true" ht="32.1" customHeight="true" spans="1:14">
      <c r="A29" s="22"/>
      <c r="B29" s="22"/>
      <c r="C29" s="22">
        <v>26</v>
      </c>
      <c r="D29" s="22" t="s">
        <v>85</v>
      </c>
      <c r="E29" s="22" t="s">
        <v>86</v>
      </c>
      <c r="F29" s="22" t="s">
        <v>87</v>
      </c>
      <c r="G29" s="22">
        <v>100</v>
      </c>
      <c r="H29" s="23">
        <v>101.02963479335</v>
      </c>
      <c r="I29" s="23">
        <v>88.7</v>
      </c>
      <c r="J29" s="23">
        <f t="shared" si="1"/>
        <v>12.32963479335</v>
      </c>
      <c r="K29" s="25">
        <f t="shared" si="0"/>
        <v>0.887</v>
      </c>
      <c r="L29" s="26">
        <f t="shared" si="2"/>
        <v>10051.56383</v>
      </c>
      <c r="M29" s="22"/>
      <c r="N29" s="28"/>
    </row>
    <row r="30" s="15" customFormat="true" ht="32.1" customHeight="true" spans="1:14">
      <c r="A30" s="22"/>
      <c r="B30" s="22"/>
      <c r="C30" s="22">
        <v>27</v>
      </c>
      <c r="D30" s="22" t="s">
        <v>83</v>
      </c>
      <c r="E30" s="22" t="s">
        <v>88</v>
      </c>
      <c r="F30" s="22" t="s">
        <v>89</v>
      </c>
      <c r="G30" s="22">
        <v>360</v>
      </c>
      <c r="H30" s="23">
        <v>305.9428783331</v>
      </c>
      <c r="I30" s="23">
        <v>278.06</v>
      </c>
      <c r="J30" s="23">
        <f t="shared" si="1"/>
        <v>27.8828783331</v>
      </c>
      <c r="K30" s="25">
        <f t="shared" si="0"/>
        <v>0.772388888888889</v>
      </c>
      <c r="L30" s="26">
        <f t="shared" si="2"/>
        <v>31510.009454</v>
      </c>
      <c r="M30" s="22"/>
      <c r="N30" s="28"/>
    </row>
    <row r="31" s="15" customFormat="true" ht="32.1" customHeight="true" spans="1:14">
      <c r="A31" s="22"/>
      <c r="B31" s="22"/>
      <c r="C31" s="22">
        <v>28</v>
      </c>
      <c r="D31" s="22" t="s">
        <v>90</v>
      </c>
      <c r="E31" s="22" t="s">
        <v>20</v>
      </c>
      <c r="F31" s="22" t="s">
        <v>91</v>
      </c>
      <c r="G31" s="22">
        <v>130</v>
      </c>
      <c r="H31" s="23">
        <v>145.9341238782</v>
      </c>
      <c r="I31" s="23">
        <v>145.9341238782</v>
      </c>
      <c r="J31" s="23">
        <f t="shared" si="1"/>
        <v>0</v>
      </c>
      <c r="K31" s="25">
        <f t="shared" si="0"/>
        <v>1.12257018367846</v>
      </c>
      <c r="L31" s="26">
        <f t="shared" si="2"/>
        <v>16537.3862585891</v>
      </c>
      <c r="M31" s="22"/>
      <c r="N31" s="28"/>
    </row>
    <row r="32" s="15" customFormat="true" ht="30" customHeight="true" spans="1:14">
      <c r="A32" s="22" t="s">
        <v>74</v>
      </c>
      <c r="B32" s="22">
        <v>2650</v>
      </c>
      <c r="C32" s="22">
        <v>29</v>
      </c>
      <c r="D32" s="22" t="s">
        <v>92</v>
      </c>
      <c r="E32" s="22" t="s">
        <v>20</v>
      </c>
      <c r="F32" s="22" t="s">
        <v>93</v>
      </c>
      <c r="G32" s="22">
        <v>100</v>
      </c>
      <c r="H32" s="23">
        <v>90.55181439893</v>
      </c>
      <c r="I32" s="23">
        <v>81.75</v>
      </c>
      <c r="J32" s="23">
        <f t="shared" si="1"/>
        <v>8.80181439893001</v>
      </c>
      <c r="K32" s="25">
        <f t="shared" si="0"/>
        <v>0.8175</v>
      </c>
      <c r="L32" s="26">
        <f t="shared" si="2"/>
        <v>9263.983575</v>
      </c>
      <c r="M32" s="22"/>
      <c r="N32" s="28"/>
    </row>
    <row r="33" s="15" customFormat="true" ht="30" customHeight="true" spans="1:14">
      <c r="A33" s="22"/>
      <c r="B33" s="22"/>
      <c r="C33" s="22">
        <v>30</v>
      </c>
      <c r="D33" s="22" t="s">
        <v>94</v>
      </c>
      <c r="E33" s="22" t="s">
        <v>20</v>
      </c>
      <c r="F33" s="22" t="s">
        <v>95</v>
      </c>
      <c r="G33" s="22">
        <v>120</v>
      </c>
      <c r="H33" s="23">
        <v>139.94751549672</v>
      </c>
      <c r="I33" s="23">
        <v>139.94751549672</v>
      </c>
      <c r="J33" s="23">
        <f t="shared" si="1"/>
        <v>0</v>
      </c>
      <c r="K33" s="25">
        <f t="shared" si="0"/>
        <v>1.166229295806</v>
      </c>
      <c r="L33" s="26">
        <f t="shared" si="2"/>
        <v>15858.9784088523</v>
      </c>
      <c r="M33" s="22"/>
      <c r="N33" s="28"/>
    </row>
    <row r="34" s="15" customFormat="true" ht="30" customHeight="true" spans="1:14">
      <c r="A34" s="22"/>
      <c r="B34" s="22"/>
      <c r="C34" s="22">
        <v>31</v>
      </c>
      <c r="D34" s="22" t="s">
        <v>96</v>
      </c>
      <c r="E34" s="22" t="s">
        <v>97</v>
      </c>
      <c r="F34" s="22" t="s">
        <v>98</v>
      </c>
      <c r="G34" s="22">
        <v>800</v>
      </c>
      <c r="H34" s="23">
        <v>596.781251128014</v>
      </c>
      <c r="I34" s="23">
        <v>586.71</v>
      </c>
      <c r="J34" s="23">
        <f t="shared" si="1"/>
        <v>10.071251128014</v>
      </c>
      <c r="K34" s="25">
        <f t="shared" si="0"/>
        <v>0.7333875</v>
      </c>
      <c r="L34" s="26">
        <f t="shared" si="2"/>
        <v>66486.505239</v>
      </c>
      <c r="M34" s="22"/>
      <c r="N34" s="28"/>
    </row>
    <row r="35" s="15" customFormat="true" ht="30" customHeight="true" spans="1:14">
      <c r="A35" s="22"/>
      <c r="B35" s="22"/>
      <c r="C35" s="22">
        <v>32</v>
      </c>
      <c r="D35" s="22" t="s">
        <v>99</v>
      </c>
      <c r="E35" s="22" t="s">
        <v>100</v>
      </c>
      <c r="F35" s="22" t="s">
        <v>101</v>
      </c>
      <c r="G35" s="22">
        <v>320</v>
      </c>
      <c r="H35" s="23">
        <v>337.537402692189</v>
      </c>
      <c r="I35" s="23">
        <v>337.537402692189</v>
      </c>
      <c r="J35" s="23">
        <f t="shared" si="1"/>
        <v>0</v>
      </c>
      <c r="K35" s="25">
        <f t="shared" si="0"/>
        <v>1.05480438341309</v>
      </c>
      <c r="L35" s="26">
        <f t="shared" si="2"/>
        <v>38250.0422567413</v>
      </c>
      <c r="M35" s="22"/>
      <c r="N35" s="28"/>
    </row>
    <row r="36" s="15" customFormat="true" ht="30" customHeight="true" spans="1:14">
      <c r="A36" s="22"/>
      <c r="B36" s="22"/>
      <c r="C36" s="22">
        <v>33</v>
      </c>
      <c r="D36" s="22" t="s">
        <v>102</v>
      </c>
      <c r="E36" s="22" t="s">
        <v>20</v>
      </c>
      <c r="F36" s="22" t="s">
        <v>103</v>
      </c>
      <c r="G36" s="22">
        <v>175</v>
      </c>
      <c r="H36" s="23">
        <v>158.49933239108</v>
      </c>
      <c r="I36" s="23">
        <v>155.05</v>
      </c>
      <c r="J36" s="23">
        <f t="shared" si="1"/>
        <v>3.44933239107999</v>
      </c>
      <c r="K36" s="25">
        <f t="shared" si="0"/>
        <v>0.886</v>
      </c>
      <c r="L36" s="26">
        <f t="shared" si="2"/>
        <v>17570.405545</v>
      </c>
      <c r="M36" s="22"/>
      <c r="N36" s="28"/>
    </row>
    <row r="37" s="15" customFormat="true" ht="30" customHeight="true" spans="1:14">
      <c r="A37" s="22"/>
      <c r="B37" s="22"/>
      <c r="C37" s="22">
        <v>34</v>
      </c>
      <c r="D37" s="22" t="s">
        <v>104</v>
      </c>
      <c r="E37" s="22" t="s">
        <v>20</v>
      </c>
      <c r="F37" s="22" t="s">
        <v>105</v>
      </c>
      <c r="G37" s="22">
        <v>290</v>
      </c>
      <c r="H37" s="23">
        <v>289.66037105195</v>
      </c>
      <c r="I37" s="23">
        <v>276.851</v>
      </c>
      <c r="J37" s="23">
        <f t="shared" ref="J37:J66" si="3">H37-I37</f>
        <v>12.80937105195</v>
      </c>
      <c r="K37" s="25">
        <f t="shared" si="0"/>
        <v>0.954658620689655</v>
      </c>
      <c r="L37" s="26">
        <f t="shared" ref="L37:L67" si="4">I37*113.3209</f>
        <v>31373.0044859</v>
      </c>
      <c r="M37" s="22"/>
      <c r="N37" s="28"/>
    </row>
    <row r="38" s="15" customFormat="true" ht="30" customHeight="true" spans="1:14">
      <c r="A38" s="22"/>
      <c r="B38" s="22"/>
      <c r="C38" s="22">
        <v>35</v>
      </c>
      <c r="D38" s="22" t="s">
        <v>106</v>
      </c>
      <c r="E38" s="22" t="s">
        <v>20</v>
      </c>
      <c r="F38" s="22" t="s">
        <v>107</v>
      </c>
      <c r="G38" s="22">
        <v>80</v>
      </c>
      <c r="H38" s="23">
        <v>85.7004726069</v>
      </c>
      <c r="I38" s="23">
        <v>85.7004726069</v>
      </c>
      <c r="J38" s="23">
        <f t="shared" si="3"/>
        <v>0</v>
      </c>
      <c r="K38" s="25">
        <f t="shared" si="0"/>
        <v>1.07125590758625</v>
      </c>
      <c r="L38" s="26">
        <f t="shared" si="4"/>
        <v>9711.65468623925</v>
      </c>
      <c r="M38" s="22"/>
      <c r="N38" s="28"/>
    </row>
    <row r="39" s="15" customFormat="true" ht="30" customHeight="true" spans="1:14">
      <c r="A39" s="22"/>
      <c r="B39" s="22"/>
      <c r="C39" s="22">
        <v>36</v>
      </c>
      <c r="D39" s="22" t="s">
        <v>104</v>
      </c>
      <c r="E39" s="22" t="s">
        <v>20</v>
      </c>
      <c r="F39" s="22" t="s">
        <v>108</v>
      </c>
      <c r="G39" s="22">
        <v>200</v>
      </c>
      <c r="H39" s="23">
        <v>190.667221614397</v>
      </c>
      <c r="I39" s="23">
        <v>151.29</v>
      </c>
      <c r="J39" s="23">
        <f t="shared" si="3"/>
        <v>39.377221614397</v>
      </c>
      <c r="K39" s="25">
        <f t="shared" si="0"/>
        <v>0.75645</v>
      </c>
      <c r="L39" s="26">
        <f t="shared" si="4"/>
        <v>17144.318961</v>
      </c>
      <c r="M39" s="22"/>
      <c r="N39" s="28"/>
    </row>
    <row r="40" s="15" customFormat="true" ht="30" customHeight="true" spans="1:14">
      <c r="A40" s="22"/>
      <c r="B40" s="22"/>
      <c r="C40" s="22">
        <v>37</v>
      </c>
      <c r="D40" s="22" t="s">
        <v>90</v>
      </c>
      <c r="E40" s="22" t="s">
        <v>20</v>
      </c>
      <c r="F40" s="22" t="s">
        <v>109</v>
      </c>
      <c r="G40" s="22">
        <v>180</v>
      </c>
      <c r="H40" s="23">
        <v>185.541671537938</v>
      </c>
      <c r="I40" s="23">
        <v>165.08</v>
      </c>
      <c r="J40" s="23">
        <f t="shared" si="3"/>
        <v>20.461671537938</v>
      </c>
      <c r="K40" s="25">
        <f t="shared" si="0"/>
        <v>0.917111111111111</v>
      </c>
      <c r="L40" s="26">
        <f t="shared" si="4"/>
        <v>18707.014172</v>
      </c>
      <c r="M40" s="22"/>
      <c r="N40" s="28"/>
    </row>
    <row r="41" s="15" customFormat="true" ht="30" customHeight="true" spans="1:14">
      <c r="A41" s="22"/>
      <c r="B41" s="22"/>
      <c r="C41" s="22">
        <v>38</v>
      </c>
      <c r="D41" s="22" t="s">
        <v>110</v>
      </c>
      <c r="E41" s="22" t="s">
        <v>111</v>
      </c>
      <c r="F41" s="22" t="s">
        <v>112</v>
      </c>
      <c r="G41" s="22">
        <v>385</v>
      </c>
      <c r="H41" s="23">
        <v>319.82731274306</v>
      </c>
      <c r="I41" s="23">
        <v>266.3</v>
      </c>
      <c r="J41" s="23">
        <f t="shared" si="3"/>
        <v>53.52731274306</v>
      </c>
      <c r="K41" s="25">
        <f t="shared" si="0"/>
        <v>0.691688311688312</v>
      </c>
      <c r="L41" s="26">
        <f t="shared" si="4"/>
        <v>30177.35567</v>
      </c>
      <c r="M41" s="22"/>
      <c r="N41" s="28"/>
    </row>
    <row r="42" s="13" customFormat="true" ht="30" customHeight="true" spans="1:13">
      <c r="A42" s="22" t="s">
        <v>113</v>
      </c>
      <c r="B42" s="22">
        <v>1410</v>
      </c>
      <c r="C42" s="22">
        <v>39</v>
      </c>
      <c r="D42" s="22" t="s">
        <v>114</v>
      </c>
      <c r="E42" s="22" t="s">
        <v>115</v>
      </c>
      <c r="F42" s="22" t="s">
        <v>116</v>
      </c>
      <c r="G42" s="22">
        <v>520</v>
      </c>
      <c r="H42" s="23">
        <v>528.366921583886</v>
      </c>
      <c r="I42" s="23">
        <v>472.84</v>
      </c>
      <c r="J42" s="23">
        <f t="shared" si="3"/>
        <v>55.526921583886</v>
      </c>
      <c r="K42" s="25">
        <f t="shared" si="0"/>
        <v>0.909307692307692</v>
      </c>
      <c r="L42" s="26">
        <f t="shared" si="4"/>
        <v>53582.654356</v>
      </c>
      <c r="M42" s="22"/>
    </row>
    <row r="43" s="13" customFormat="true" ht="30" customHeight="true" spans="1:13">
      <c r="A43" s="22"/>
      <c r="B43" s="22"/>
      <c r="C43" s="22">
        <v>40</v>
      </c>
      <c r="D43" s="22" t="s">
        <v>117</v>
      </c>
      <c r="E43" s="22" t="s">
        <v>20</v>
      </c>
      <c r="F43" s="22" t="s">
        <v>51</v>
      </c>
      <c r="G43" s="22">
        <v>390</v>
      </c>
      <c r="H43" s="23">
        <v>164.756519909019</v>
      </c>
      <c r="I43" s="23">
        <v>164.756519909019</v>
      </c>
      <c r="J43" s="23">
        <f t="shared" si="3"/>
        <v>0</v>
      </c>
      <c r="K43" s="25">
        <f t="shared" si="0"/>
        <v>0.422452615151331</v>
      </c>
      <c r="L43" s="26">
        <f t="shared" si="4"/>
        <v>18670.357116958</v>
      </c>
      <c r="M43" s="22"/>
    </row>
    <row r="44" s="13" customFormat="true" ht="30" customHeight="true" spans="1:13">
      <c r="A44" s="22"/>
      <c r="B44" s="22"/>
      <c r="C44" s="22">
        <v>41</v>
      </c>
      <c r="D44" s="22" t="s">
        <v>118</v>
      </c>
      <c r="E44" s="22" t="s">
        <v>119</v>
      </c>
      <c r="F44" s="22" t="s">
        <v>120</v>
      </c>
      <c r="G44" s="22">
        <v>100</v>
      </c>
      <c r="H44" s="23">
        <v>111.87188014942</v>
      </c>
      <c r="I44" s="23">
        <v>105.09</v>
      </c>
      <c r="J44" s="23">
        <f t="shared" si="3"/>
        <v>6.78188014941999</v>
      </c>
      <c r="K44" s="25">
        <f t="shared" si="0"/>
        <v>1.0509</v>
      </c>
      <c r="L44" s="26">
        <f t="shared" si="4"/>
        <v>11908.893381</v>
      </c>
      <c r="M44" s="22"/>
    </row>
    <row r="45" s="13" customFormat="true" ht="30" customHeight="true" spans="1:13">
      <c r="A45" s="22"/>
      <c r="B45" s="22"/>
      <c r="C45" s="22">
        <v>42</v>
      </c>
      <c r="D45" s="22" t="s">
        <v>121</v>
      </c>
      <c r="E45" s="22" t="s">
        <v>20</v>
      </c>
      <c r="F45" s="22" t="s">
        <v>122</v>
      </c>
      <c r="G45" s="22">
        <v>240</v>
      </c>
      <c r="H45" s="23">
        <v>77.1753154514</v>
      </c>
      <c r="I45" s="23">
        <v>66.906</v>
      </c>
      <c r="J45" s="23">
        <f t="shared" si="3"/>
        <v>10.2693154514</v>
      </c>
      <c r="K45" s="25">
        <f t="shared" si="0"/>
        <v>0.278775</v>
      </c>
      <c r="L45" s="26">
        <f t="shared" si="4"/>
        <v>7581.8481354</v>
      </c>
      <c r="M45" s="22"/>
    </row>
    <row r="46" s="13" customFormat="true" ht="30" customHeight="true" spans="1:13">
      <c r="A46" s="22"/>
      <c r="B46" s="22"/>
      <c r="C46" s="22">
        <v>43</v>
      </c>
      <c r="D46" s="22" t="s">
        <v>123</v>
      </c>
      <c r="E46" s="22" t="s">
        <v>20</v>
      </c>
      <c r="F46" s="22" t="s">
        <v>124</v>
      </c>
      <c r="G46" s="22">
        <v>160</v>
      </c>
      <c r="H46" s="23">
        <v>136.816160454</v>
      </c>
      <c r="I46" s="23">
        <v>136.816160454</v>
      </c>
      <c r="J46" s="23">
        <f t="shared" si="3"/>
        <v>0</v>
      </c>
      <c r="K46" s="25">
        <f t="shared" si="0"/>
        <v>0.8551010028375</v>
      </c>
      <c r="L46" s="26">
        <f t="shared" si="4"/>
        <v>15504.1304371917</v>
      </c>
      <c r="M46" s="22"/>
    </row>
    <row r="47" s="13" customFormat="true" ht="33" customHeight="true" spans="1:13">
      <c r="A47" s="22" t="s">
        <v>125</v>
      </c>
      <c r="B47" s="22">
        <v>375</v>
      </c>
      <c r="C47" s="22">
        <v>44</v>
      </c>
      <c r="D47" s="22" t="s">
        <v>126</v>
      </c>
      <c r="E47" s="22" t="s">
        <v>127</v>
      </c>
      <c r="F47" s="22" t="s">
        <v>128</v>
      </c>
      <c r="G47" s="22">
        <v>220</v>
      </c>
      <c r="H47" s="23">
        <v>218.065875835417</v>
      </c>
      <c r="I47" s="23">
        <v>143.98</v>
      </c>
      <c r="J47" s="23">
        <f t="shared" si="3"/>
        <v>74.085875835417</v>
      </c>
      <c r="K47" s="25">
        <f t="shared" si="0"/>
        <v>0.654454545454545</v>
      </c>
      <c r="L47" s="26">
        <f t="shared" si="4"/>
        <v>16315.943182</v>
      </c>
      <c r="M47" s="22"/>
    </row>
    <row r="48" s="13" customFormat="true" ht="33" customHeight="true" spans="1:13">
      <c r="A48" s="22"/>
      <c r="B48" s="22"/>
      <c r="C48" s="22">
        <v>45</v>
      </c>
      <c r="D48" s="22" t="s">
        <v>129</v>
      </c>
      <c r="E48" s="22" t="s">
        <v>20</v>
      </c>
      <c r="F48" s="22" t="s">
        <v>130</v>
      </c>
      <c r="G48" s="22">
        <v>80</v>
      </c>
      <c r="H48" s="23">
        <v>82.24733926623</v>
      </c>
      <c r="I48" s="23">
        <v>72.68</v>
      </c>
      <c r="J48" s="23">
        <f t="shared" si="3"/>
        <v>9.56733926622999</v>
      </c>
      <c r="K48" s="25">
        <f t="shared" si="0"/>
        <v>0.9085</v>
      </c>
      <c r="L48" s="26">
        <f t="shared" si="4"/>
        <v>8236.163012</v>
      </c>
      <c r="M48" s="22"/>
    </row>
    <row r="49" s="13" customFormat="true" ht="33" customHeight="true" spans="1:13">
      <c r="A49" s="22"/>
      <c r="B49" s="22"/>
      <c r="C49" s="22">
        <v>46</v>
      </c>
      <c r="D49" s="22" t="s">
        <v>131</v>
      </c>
      <c r="E49" s="22" t="s">
        <v>20</v>
      </c>
      <c r="F49" s="22" t="s">
        <v>132</v>
      </c>
      <c r="G49" s="22">
        <v>75</v>
      </c>
      <c r="H49" s="23">
        <v>60.253582422531</v>
      </c>
      <c r="I49" s="23">
        <v>41.52</v>
      </c>
      <c r="J49" s="23">
        <f t="shared" si="3"/>
        <v>18.733582422531</v>
      </c>
      <c r="K49" s="25">
        <f t="shared" si="0"/>
        <v>0.5536</v>
      </c>
      <c r="L49" s="26">
        <f t="shared" si="4"/>
        <v>4705.083768</v>
      </c>
      <c r="M49" s="22"/>
    </row>
    <row r="50" s="13" customFormat="true" ht="33" customHeight="true" spans="1:13">
      <c r="A50" s="22" t="s">
        <v>133</v>
      </c>
      <c r="B50" s="22">
        <v>280</v>
      </c>
      <c r="C50" s="22">
        <v>47</v>
      </c>
      <c r="D50" s="22" t="s">
        <v>134</v>
      </c>
      <c r="E50" s="22" t="s">
        <v>20</v>
      </c>
      <c r="F50" s="22" t="s">
        <v>135</v>
      </c>
      <c r="G50" s="22">
        <v>55</v>
      </c>
      <c r="H50" s="23">
        <v>60.96</v>
      </c>
      <c r="I50" s="23">
        <v>20.73</v>
      </c>
      <c r="J50" s="23">
        <f t="shared" si="3"/>
        <v>40.23</v>
      </c>
      <c r="K50" s="25">
        <f t="shared" si="0"/>
        <v>0.376909090909091</v>
      </c>
      <c r="L50" s="26">
        <f t="shared" si="4"/>
        <v>2349.142257</v>
      </c>
      <c r="M50" s="22"/>
    </row>
    <row r="51" s="13" customFormat="true" ht="33" customHeight="true" spans="1:13">
      <c r="A51" s="22"/>
      <c r="B51" s="22"/>
      <c r="C51" s="22">
        <v>48</v>
      </c>
      <c r="D51" s="22" t="s">
        <v>136</v>
      </c>
      <c r="E51" s="22" t="s">
        <v>20</v>
      </c>
      <c r="F51" s="22" t="s">
        <v>137</v>
      </c>
      <c r="G51" s="22">
        <v>45</v>
      </c>
      <c r="H51" s="23">
        <v>48.73</v>
      </c>
      <c r="I51" s="23">
        <v>45.05</v>
      </c>
      <c r="J51" s="23">
        <f t="shared" si="3"/>
        <v>3.68</v>
      </c>
      <c r="K51" s="25">
        <f t="shared" si="0"/>
        <v>1.00111111111111</v>
      </c>
      <c r="L51" s="26">
        <f t="shared" si="4"/>
        <v>5105.106545</v>
      </c>
      <c r="M51" s="22"/>
    </row>
    <row r="52" s="13" customFormat="true" ht="33" customHeight="true" spans="1:13">
      <c r="A52" s="22"/>
      <c r="B52" s="22"/>
      <c r="C52" s="22">
        <v>49</v>
      </c>
      <c r="D52" s="22" t="s">
        <v>136</v>
      </c>
      <c r="E52" s="22" t="s">
        <v>20</v>
      </c>
      <c r="F52" s="22" t="s">
        <v>138</v>
      </c>
      <c r="G52" s="22">
        <v>135</v>
      </c>
      <c r="H52" s="23">
        <v>136.98</v>
      </c>
      <c r="I52" s="23">
        <v>136.98</v>
      </c>
      <c r="J52" s="23">
        <f t="shared" si="3"/>
        <v>0</v>
      </c>
      <c r="K52" s="25">
        <f t="shared" si="0"/>
        <v>1.01466666666667</v>
      </c>
      <c r="L52" s="26">
        <f t="shared" si="4"/>
        <v>15522.696882</v>
      </c>
      <c r="M52" s="22"/>
    </row>
    <row r="53" s="13" customFormat="true" ht="33" customHeight="true" spans="1:13">
      <c r="A53" s="22"/>
      <c r="B53" s="22"/>
      <c r="C53" s="22">
        <v>50</v>
      </c>
      <c r="D53" s="22" t="s">
        <v>139</v>
      </c>
      <c r="E53" s="22" t="s">
        <v>20</v>
      </c>
      <c r="F53" s="22" t="s">
        <v>140</v>
      </c>
      <c r="G53" s="22">
        <v>45</v>
      </c>
      <c r="H53" s="23">
        <v>51.27650079294</v>
      </c>
      <c r="I53" s="23">
        <v>51.27650079294</v>
      </c>
      <c r="J53" s="23">
        <f t="shared" si="3"/>
        <v>0</v>
      </c>
      <c r="K53" s="25">
        <f t="shared" si="0"/>
        <v>1.13947779539867</v>
      </c>
      <c r="L53" s="26">
        <f t="shared" si="4"/>
        <v>5810.69921870667</v>
      </c>
      <c r="M53" s="22"/>
    </row>
    <row r="54" s="13" customFormat="true" ht="33" customHeight="true" spans="1:13">
      <c r="A54" s="22" t="s">
        <v>141</v>
      </c>
      <c r="B54" s="22">
        <v>155</v>
      </c>
      <c r="C54" s="22">
        <v>51</v>
      </c>
      <c r="D54" s="22" t="s">
        <v>142</v>
      </c>
      <c r="E54" s="22" t="s">
        <v>143</v>
      </c>
      <c r="F54" s="22" t="s">
        <v>144</v>
      </c>
      <c r="G54" s="22">
        <v>110</v>
      </c>
      <c r="H54" s="23">
        <v>62.0756093538</v>
      </c>
      <c r="I54" s="23">
        <v>62.0756093538</v>
      </c>
      <c r="J54" s="23">
        <f t="shared" si="3"/>
        <v>0</v>
      </c>
      <c r="K54" s="25">
        <f t="shared" si="0"/>
        <v>0.564323721398182</v>
      </c>
      <c r="L54" s="26">
        <f t="shared" si="4"/>
        <v>7034.46392002103</v>
      </c>
      <c r="M54" s="22"/>
    </row>
    <row r="55" s="13" customFormat="true" ht="33" customHeight="true" spans="1:13">
      <c r="A55" s="22"/>
      <c r="B55" s="22"/>
      <c r="C55" s="22">
        <v>52</v>
      </c>
      <c r="D55" s="22" t="s">
        <v>145</v>
      </c>
      <c r="E55" s="22" t="s">
        <v>20</v>
      </c>
      <c r="F55" s="22" t="s">
        <v>146</v>
      </c>
      <c r="G55" s="22">
        <v>45</v>
      </c>
      <c r="H55" s="23">
        <v>50.5027220852</v>
      </c>
      <c r="I55" s="23">
        <v>50.5027220852</v>
      </c>
      <c r="J55" s="23">
        <f t="shared" si="3"/>
        <v>0</v>
      </c>
      <c r="K55" s="25">
        <f t="shared" si="0"/>
        <v>1.12228271300444</v>
      </c>
      <c r="L55" s="26">
        <f t="shared" si="4"/>
        <v>5723.01391914474</v>
      </c>
      <c r="M55" s="22"/>
    </row>
    <row r="56" s="13" customFormat="true" ht="33" customHeight="true" spans="1:13">
      <c r="A56" s="22" t="s">
        <v>147</v>
      </c>
      <c r="B56" s="22">
        <v>800</v>
      </c>
      <c r="C56" s="22">
        <v>53</v>
      </c>
      <c r="D56" s="22" t="s">
        <v>148</v>
      </c>
      <c r="E56" s="22" t="s">
        <v>20</v>
      </c>
      <c r="F56" s="22" t="s">
        <v>149</v>
      </c>
      <c r="G56" s="22">
        <v>230</v>
      </c>
      <c r="H56" s="23">
        <v>221.54</v>
      </c>
      <c r="I56" s="23">
        <v>221.54</v>
      </c>
      <c r="J56" s="23">
        <f t="shared" si="3"/>
        <v>0</v>
      </c>
      <c r="K56" s="25">
        <f t="shared" si="0"/>
        <v>0.963217391304348</v>
      </c>
      <c r="L56" s="26">
        <f t="shared" si="4"/>
        <v>25105.112186</v>
      </c>
      <c r="M56" s="22"/>
    </row>
    <row r="57" s="13" customFormat="true" ht="33" customHeight="true" spans="1:13">
      <c r="A57" s="22"/>
      <c r="B57" s="22"/>
      <c r="C57" s="22">
        <v>54</v>
      </c>
      <c r="D57" s="22" t="s">
        <v>150</v>
      </c>
      <c r="E57" s="22" t="s">
        <v>20</v>
      </c>
      <c r="F57" s="22" t="s">
        <v>151</v>
      </c>
      <c r="G57" s="22">
        <v>50</v>
      </c>
      <c r="H57" s="23">
        <v>57.19</v>
      </c>
      <c r="I57" s="23">
        <v>57.19</v>
      </c>
      <c r="J57" s="23">
        <f t="shared" si="3"/>
        <v>0</v>
      </c>
      <c r="K57" s="25">
        <f t="shared" si="0"/>
        <v>1.1438</v>
      </c>
      <c r="L57" s="26">
        <f t="shared" si="4"/>
        <v>6480.822271</v>
      </c>
      <c r="M57" s="22"/>
    </row>
    <row r="58" s="13" customFormat="true" ht="33" customHeight="true" spans="1:13">
      <c r="A58" s="22"/>
      <c r="B58" s="22"/>
      <c r="C58" s="22">
        <v>55</v>
      </c>
      <c r="D58" s="22" t="s">
        <v>152</v>
      </c>
      <c r="E58" s="22" t="s">
        <v>20</v>
      </c>
      <c r="F58" s="22" t="s">
        <v>153</v>
      </c>
      <c r="G58" s="22">
        <v>140</v>
      </c>
      <c r="H58" s="23">
        <v>136.7</v>
      </c>
      <c r="I58" s="23">
        <v>136.7</v>
      </c>
      <c r="J58" s="23">
        <f t="shared" si="3"/>
        <v>0</v>
      </c>
      <c r="K58" s="25">
        <f t="shared" si="0"/>
        <v>0.976428571428571</v>
      </c>
      <c r="L58" s="26">
        <f t="shared" si="4"/>
        <v>15490.96703</v>
      </c>
      <c r="M58" s="22"/>
    </row>
    <row r="59" s="13" customFormat="true" ht="33" customHeight="true" spans="1:13">
      <c r="A59" s="22"/>
      <c r="B59" s="22"/>
      <c r="C59" s="22">
        <v>56</v>
      </c>
      <c r="D59" s="22" t="s">
        <v>154</v>
      </c>
      <c r="E59" s="22" t="s">
        <v>155</v>
      </c>
      <c r="F59" s="22" t="s">
        <v>156</v>
      </c>
      <c r="G59" s="22">
        <v>380</v>
      </c>
      <c r="H59" s="23">
        <v>368.26</v>
      </c>
      <c r="I59" s="23">
        <v>368.26</v>
      </c>
      <c r="J59" s="23">
        <f t="shared" si="3"/>
        <v>0</v>
      </c>
      <c r="K59" s="25">
        <f t="shared" si="0"/>
        <v>0.969105263157895</v>
      </c>
      <c r="L59" s="26">
        <f t="shared" si="4"/>
        <v>41731.554634</v>
      </c>
      <c r="M59" s="22"/>
    </row>
    <row r="60" s="13" customFormat="true" ht="33" customHeight="true" spans="1:13">
      <c r="A60" s="22" t="s">
        <v>157</v>
      </c>
      <c r="B60" s="22">
        <v>300</v>
      </c>
      <c r="C60" s="22">
        <v>57</v>
      </c>
      <c r="D60" s="22" t="s">
        <v>158</v>
      </c>
      <c r="E60" s="22" t="s">
        <v>20</v>
      </c>
      <c r="F60" s="22" t="s">
        <v>159</v>
      </c>
      <c r="G60" s="22">
        <v>50</v>
      </c>
      <c r="H60" s="23">
        <v>53.04314663508</v>
      </c>
      <c r="I60" s="23">
        <v>53.04314663508</v>
      </c>
      <c r="J60" s="23">
        <f t="shared" si="3"/>
        <v>0</v>
      </c>
      <c r="K60" s="25">
        <f t="shared" si="0"/>
        <v>1.0608629327016</v>
      </c>
      <c r="L60" s="26">
        <f t="shared" si="4"/>
        <v>6010.89711551924</v>
      </c>
      <c r="M60" s="22"/>
    </row>
    <row r="61" s="13" customFormat="true" ht="33" customHeight="true" spans="1:13">
      <c r="A61" s="22"/>
      <c r="B61" s="22"/>
      <c r="C61" s="22">
        <v>58</v>
      </c>
      <c r="D61" s="22" t="s">
        <v>160</v>
      </c>
      <c r="E61" s="22" t="s">
        <v>20</v>
      </c>
      <c r="F61" s="22" t="s">
        <v>161</v>
      </c>
      <c r="G61" s="22">
        <v>80</v>
      </c>
      <c r="H61" s="23">
        <v>59.523412670948</v>
      </c>
      <c r="I61" s="23">
        <v>59.523412670948</v>
      </c>
      <c r="J61" s="23">
        <f t="shared" si="3"/>
        <v>0</v>
      </c>
      <c r="K61" s="25">
        <f t="shared" si="0"/>
        <v>0.74404265838685</v>
      </c>
      <c r="L61" s="26">
        <f t="shared" si="4"/>
        <v>6745.24669494323</v>
      </c>
      <c r="M61" s="22"/>
    </row>
    <row r="62" ht="33" customHeight="true" spans="1:13">
      <c r="A62" s="22"/>
      <c r="B62" s="22"/>
      <c r="C62" s="22">
        <v>59</v>
      </c>
      <c r="D62" s="22" t="s">
        <v>162</v>
      </c>
      <c r="E62" s="22" t="s">
        <v>20</v>
      </c>
      <c r="F62" s="22" t="s">
        <v>163</v>
      </c>
      <c r="G62" s="22">
        <v>70</v>
      </c>
      <c r="H62" s="23">
        <v>73.03240297354</v>
      </c>
      <c r="I62" s="23">
        <v>73.03240297354</v>
      </c>
      <c r="J62" s="23">
        <f t="shared" si="3"/>
        <v>0</v>
      </c>
      <c r="K62" s="25">
        <f t="shared" si="0"/>
        <v>1.04332004247914</v>
      </c>
      <c r="L62" s="26">
        <f t="shared" si="4"/>
        <v>8276.09763412423</v>
      </c>
      <c r="M62" s="22"/>
    </row>
    <row r="63" ht="33" customHeight="true" spans="1:13">
      <c r="A63" s="22"/>
      <c r="B63" s="22"/>
      <c r="C63" s="22">
        <v>60</v>
      </c>
      <c r="D63" s="22" t="s">
        <v>164</v>
      </c>
      <c r="E63" s="22" t="s">
        <v>165</v>
      </c>
      <c r="F63" s="22" t="s">
        <v>166</v>
      </c>
      <c r="G63" s="22">
        <v>100</v>
      </c>
      <c r="H63" s="23">
        <v>103.8885267995</v>
      </c>
      <c r="I63" s="23">
        <v>103.8885267995</v>
      </c>
      <c r="J63" s="23">
        <f t="shared" si="3"/>
        <v>0</v>
      </c>
      <c r="K63" s="25">
        <f t="shared" si="0"/>
        <v>1.038885267995</v>
      </c>
      <c r="L63" s="26">
        <f t="shared" si="4"/>
        <v>11772.7413565935</v>
      </c>
      <c r="M63" s="22"/>
    </row>
    <row r="64" ht="33" customHeight="true" spans="1:13">
      <c r="A64" s="22" t="s">
        <v>167</v>
      </c>
      <c r="B64" s="22">
        <v>390</v>
      </c>
      <c r="C64" s="22">
        <v>61</v>
      </c>
      <c r="D64" s="22" t="s">
        <v>168</v>
      </c>
      <c r="E64" s="22" t="s">
        <v>169</v>
      </c>
      <c r="F64" s="22" t="s">
        <v>170</v>
      </c>
      <c r="G64" s="22">
        <v>200</v>
      </c>
      <c r="H64" s="23">
        <v>176.670173209751</v>
      </c>
      <c r="I64" s="23">
        <v>151.67</v>
      </c>
      <c r="J64" s="23">
        <f t="shared" si="3"/>
        <v>25.000173209751</v>
      </c>
      <c r="K64" s="25">
        <f t="shared" si="0"/>
        <v>0.75835</v>
      </c>
      <c r="L64" s="26">
        <f t="shared" si="4"/>
        <v>17187.380903</v>
      </c>
      <c r="M64" s="22"/>
    </row>
    <row r="65" ht="33" customHeight="true" spans="1:13">
      <c r="A65" s="22"/>
      <c r="B65" s="22"/>
      <c r="C65" s="22">
        <v>62</v>
      </c>
      <c r="D65" s="22" t="s">
        <v>171</v>
      </c>
      <c r="E65" s="22" t="s">
        <v>172</v>
      </c>
      <c r="F65" s="22" t="s">
        <v>173</v>
      </c>
      <c r="G65" s="22">
        <v>70</v>
      </c>
      <c r="H65" s="23">
        <v>61.892249215253</v>
      </c>
      <c r="I65" s="23">
        <v>61.892249215253</v>
      </c>
      <c r="J65" s="23">
        <f t="shared" si="3"/>
        <v>0</v>
      </c>
      <c r="K65" s="25">
        <f t="shared" si="0"/>
        <v>0.884174988789329</v>
      </c>
      <c r="L65" s="26">
        <f t="shared" si="4"/>
        <v>7013.68538409676</v>
      </c>
      <c r="M65" s="22"/>
    </row>
    <row r="66" ht="33" customHeight="true" spans="1:13">
      <c r="A66" s="22"/>
      <c r="B66" s="22"/>
      <c r="C66" s="22">
        <v>63</v>
      </c>
      <c r="D66" s="22" t="s">
        <v>171</v>
      </c>
      <c r="E66" s="22" t="s">
        <v>174</v>
      </c>
      <c r="F66" s="22" t="s">
        <v>175</v>
      </c>
      <c r="G66" s="22">
        <v>120</v>
      </c>
      <c r="H66" s="23">
        <v>111.701885797312</v>
      </c>
      <c r="I66" s="23">
        <v>111.701885797312</v>
      </c>
      <c r="J66" s="23">
        <f t="shared" si="3"/>
        <v>0</v>
      </c>
      <c r="K66" s="25">
        <f t="shared" si="0"/>
        <v>0.930849048310933</v>
      </c>
      <c r="L66" s="26">
        <f t="shared" si="4"/>
        <v>12658.1582302486</v>
      </c>
      <c r="M66" s="22"/>
    </row>
    <row r="67" ht="33" customHeight="true" spans="1:13">
      <c r="A67" s="22" t="s">
        <v>176</v>
      </c>
      <c r="B67" s="22">
        <f>SUM(B4:B66)</f>
        <v>15000</v>
      </c>
      <c r="C67" s="22"/>
      <c r="D67" s="22"/>
      <c r="E67" s="22"/>
      <c r="F67" s="22"/>
      <c r="G67" s="22">
        <f>SUM(G4:G66)</f>
        <v>15000</v>
      </c>
      <c r="H67" s="23">
        <f>SUM(H4:H66)</f>
        <v>12999.7450471382</v>
      </c>
      <c r="I67" s="23">
        <f>SUM(I4:I66)</f>
        <v>12270.3223302265</v>
      </c>
      <c r="J67" s="23">
        <v>729.43</v>
      </c>
      <c r="K67" s="25">
        <f t="shared" si="0"/>
        <v>0.818021488681767</v>
      </c>
      <c r="L67" s="26">
        <f t="shared" si="4"/>
        <v>1390483.96975137</v>
      </c>
      <c r="M67" s="22"/>
    </row>
  </sheetData>
  <autoFilter ref="A3:N67">
    <extLst/>
  </autoFilter>
  <mergeCells count="32">
    <mergeCell ref="A1:C1"/>
    <mergeCell ref="A2:M2"/>
    <mergeCell ref="A4:A7"/>
    <mergeCell ref="A8:A11"/>
    <mergeCell ref="A12:A14"/>
    <mergeCell ref="A15:A17"/>
    <mergeCell ref="A18:A22"/>
    <mergeCell ref="A23:A24"/>
    <mergeCell ref="A25:A31"/>
    <mergeCell ref="A32:A41"/>
    <mergeCell ref="A42:A46"/>
    <mergeCell ref="A47:A49"/>
    <mergeCell ref="A50:A53"/>
    <mergeCell ref="A54:A55"/>
    <mergeCell ref="A56:A59"/>
    <mergeCell ref="A60:A63"/>
    <mergeCell ref="A64:A66"/>
    <mergeCell ref="B4:B7"/>
    <mergeCell ref="B8:B11"/>
    <mergeCell ref="B12:B14"/>
    <mergeCell ref="B15:B17"/>
    <mergeCell ref="B18:B22"/>
    <mergeCell ref="B23:B24"/>
    <mergeCell ref="B25:B31"/>
    <mergeCell ref="B32:B41"/>
    <mergeCell ref="B42:B46"/>
    <mergeCell ref="B47:B49"/>
    <mergeCell ref="B50:B53"/>
    <mergeCell ref="B54:B55"/>
    <mergeCell ref="B56:B59"/>
    <mergeCell ref="B60:B63"/>
    <mergeCell ref="B64:B66"/>
  </mergeCells>
  <printOptions horizontalCentered="true"/>
  <pageMargins left="0.590551181102362" right="0.590551181102362" top="0.984251968503937" bottom="0.590551181102362" header="0.511811023622047" footer="0.511811023622047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8"/>
  <sheetViews>
    <sheetView tabSelected="1" workbookViewId="0">
      <selection activeCell="A2" sqref="A2:J2"/>
    </sheetView>
  </sheetViews>
  <sheetFormatPr defaultColWidth="9" defaultRowHeight="14.25"/>
  <cols>
    <col min="1" max="1" width="5.25" customWidth="true"/>
    <col min="2" max="2" width="31.125" customWidth="true"/>
    <col min="3" max="3" width="25.375" customWidth="true"/>
    <col min="4" max="4" width="13.75" customWidth="true"/>
    <col min="5" max="5" width="16.25" customWidth="true"/>
    <col min="6" max="6" width="30.625" customWidth="true"/>
    <col min="7" max="7" width="10.375" customWidth="true"/>
    <col min="8" max="8" width="12.625" customWidth="true"/>
  </cols>
  <sheetData>
    <row r="1" ht="24.95" customHeight="true" spans="1:2">
      <c r="A1" s="1" t="s">
        <v>177</v>
      </c>
      <c r="B1" s="1"/>
    </row>
    <row r="2" ht="53.1" customHeight="true" spans="1:10">
      <c r="A2" s="2" t="s">
        <v>178</v>
      </c>
      <c r="B2" s="2"/>
      <c r="C2" s="2"/>
      <c r="D2" s="2"/>
      <c r="E2" s="2"/>
      <c r="F2" s="2"/>
      <c r="G2" s="2"/>
      <c r="H2" s="2"/>
      <c r="I2" s="2"/>
      <c r="J2" s="2"/>
    </row>
    <row r="3" ht="27.95" customHeight="true" spans="1:10">
      <c r="A3" s="3" t="s">
        <v>4</v>
      </c>
      <c r="B3" s="3" t="s">
        <v>179</v>
      </c>
      <c r="C3" s="3" t="s">
        <v>180</v>
      </c>
      <c r="D3" s="3" t="s">
        <v>181</v>
      </c>
      <c r="E3" s="3" t="s">
        <v>182</v>
      </c>
      <c r="F3" s="3" t="s">
        <v>183</v>
      </c>
      <c r="G3" s="3" t="s">
        <v>184</v>
      </c>
      <c r="H3" s="3" t="s">
        <v>185</v>
      </c>
      <c r="I3" s="3" t="s">
        <v>186</v>
      </c>
      <c r="J3" s="3" t="s">
        <v>14</v>
      </c>
    </row>
    <row r="4" ht="27.95" customHeight="true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29" customHeight="true" spans="1:10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  <c r="G5" s="5">
        <v>98800</v>
      </c>
      <c r="H5" s="5" t="s">
        <v>192</v>
      </c>
      <c r="I5" s="5">
        <v>45000</v>
      </c>
      <c r="J5" s="10"/>
    </row>
    <row r="6" ht="29" customHeight="true" spans="1:10">
      <c r="A6" s="4"/>
      <c r="B6" s="5"/>
      <c r="C6" s="5" t="s">
        <v>193</v>
      </c>
      <c r="D6" s="5" t="s">
        <v>194</v>
      </c>
      <c r="E6" s="5" t="s">
        <v>195</v>
      </c>
      <c r="F6" s="5" t="s">
        <v>196</v>
      </c>
      <c r="G6" s="5">
        <v>6500</v>
      </c>
      <c r="H6" s="5" t="s">
        <v>192</v>
      </c>
      <c r="I6" s="5">
        <v>3250</v>
      </c>
      <c r="J6" s="11"/>
    </row>
    <row r="7" ht="29" customHeight="true" spans="1:10">
      <c r="A7" s="4">
        <v>2</v>
      </c>
      <c r="B7" s="4" t="s">
        <v>197</v>
      </c>
      <c r="C7" s="4" t="s">
        <v>198</v>
      </c>
      <c r="D7" s="4" t="s">
        <v>199</v>
      </c>
      <c r="E7" s="4" t="s">
        <v>200</v>
      </c>
      <c r="F7" s="4" t="s">
        <v>201</v>
      </c>
      <c r="G7" s="4">
        <v>90000</v>
      </c>
      <c r="H7" s="4" t="s">
        <v>192</v>
      </c>
      <c r="I7" s="5">
        <v>45000</v>
      </c>
      <c r="J7" s="5"/>
    </row>
    <row r="8" ht="29" customHeight="true" spans="1:10">
      <c r="A8" s="4"/>
      <c r="B8" s="4"/>
      <c r="C8" s="4" t="s">
        <v>202</v>
      </c>
      <c r="D8" s="4" t="s">
        <v>203</v>
      </c>
      <c r="E8" s="4" t="s">
        <v>204</v>
      </c>
      <c r="F8" s="4" t="s">
        <v>205</v>
      </c>
      <c r="G8" s="4">
        <v>5800</v>
      </c>
      <c r="H8" s="4" t="s">
        <v>192</v>
      </c>
      <c r="I8" s="4">
        <v>2900</v>
      </c>
      <c r="J8" s="5"/>
    </row>
    <row r="9" ht="29" customHeight="true" spans="1:10">
      <c r="A9" s="4"/>
      <c r="B9" s="4"/>
      <c r="C9" s="4" t="s">
        <v>206</v>
      </c>
      <c r="D9" s="4" t="s">
        <v>207</v>
      </c>
      <c r="E9" s="4" t="s">
        <v>208</v>
      </c>
      <c r="F9" s="4" t="s">
        <v>205</v>
      </c>
      <c r="G9" s="4">
        <v>12000</v>
      </c>
      <c r="H9" s="4" t="s">
        <v>192</v>
      </c>
      <c r="I9" s="5">
        <v>6000</v>
      </c>
      <c r="J9" s="5"/>
    </row>
    <row r="10" ht="29" customHeight="true" spans="1:10">
      <c r="A10" s="4">
        <v>3</v>
      </c>
      <c r="B10" s="5" t="s">
        <v>209</v>
      </c>
      <c r="C10" s="5" t="s">
        <v>198</v>
      </c>
      <c r="D10" s="5" t="s">
        <v>199</v>
      </c>
      <c r="E10" s="5" t="s">
        <v>210</v>
      </c>
      <c r="F10" s="5" t="s">
        <v>201</v>
      </c>
      <c r="G10" s="5">
        <v>90000</v>
      </c>
      <c r="H10" s="5" t="s">
        <v>192</v>
      </c>
      <c r="I10" s="5">
        <v>45000</v>
      </c>
      <c r="J10" s="10"/>
    </row>
    <row r="11" ht="29" customHeight="true" spans="1:10">
      <c r="A11" s="4"/>
      <c r="B11" s="5"/>
      <c r="C11" s="5" t="s">
        <v>211</v>
      </c>
      <c r="D11" s="5" t="s">
        <v>212</v>
      </c>
      <c r="E11" s="5" t="s">
        <v>213</v>
      </c>
      <c r="F11" s="5" t="s">
        <v>214</v>
      </c>
      <c r="G11" s="5">
        <v>17960</v>
      </c>
      <c r="H11" s="5" t="s">
        <v>192</v>
      </c>
      <c r="I11" s="5">
        <v>8980</v>
      </c>
      <c r="J11" s="12"/>
    </row>
    <row r="12" ht="29" customHeight="true" spans="1:10">
      <c r="A12" s="4"/>
      <c r="B12" s="5"/>
      <c r="C12" s="5" t="s">
        <v>202</v>
      </c>
      <c r="D12" s="5" t="s">
        <v>203</v>
      </c>
      <c r="E12" s="5" t="s">
        <v>215</v>
      </c>
      <c r="F12" s="5" t="s">
        <v>205</v>
      </c>
      <c r="G12" s="5">
        <v>7800</v>
      </c>
      <c r="H12" s="5" t="s">
        <v>192</v>
      </c>
      <c r="I12" s="5">
        <v>3900</v>
      </c>
      <c r="J12" s="11"/>
    </row>
    <row r="13" ht="29" customHeight="true" spans="1:10">
      <c r="A13" s="4">
        <v>4</v>
      </c>
      <c r="B13" s="5" t="s">
        <v>216</v>
      </c>
      <c r="C13" s="5" t="s">
        <v>198</v>
      </c>
      <c r="D13" s="5" t="s">
        <v>217</v>
      </c>
      <c r="E13" s="5" t="s">
        <v>218</v>
      </c>
      <c r="F13" s="5" t="s">
        <v>219</v>
      </c>
      <c r="G13" s="5">
        <v>132000</v>
      </c>
      <c r="H13" s="5" t="s">
        <v>192</v>
      </c>
      <c r="I13" s="5">
        <v>65000</v>
      </c>
      <c r="J13" s="5"/>
    </row>
    <row r="14" ht="29" customHeight="true" spans="1:10">
      <c r="A14" s="4">
        <v>5</v>
      </c>
      <c r="B14" s="5" t="s">
        <v>220</v>
      </c>
      <c r="C14" s="5" t="s">
        <v>198</v>
      </c>
      <c r="D14" s="5" t="s">
        <v>217</v>
      </c>
      <c r="E14" s="5" t="s">
        <v>221</v>
      </c>
      <c r="F14" s="5" t="s">
        <v>219</v>
      </c>
      <c r="G14" s="5">
        <v>132000</v>
      </c>
      <c r="H14" s="5" t="s">
        <v>192</v>
      </c>
      <c r="I14" s="5">
        <v>65000</v>
      </c>
      <c r="J14" s="5"/>
    </row>
    <row r="15" ht="29" customHeight="true" spans="1:10">
      <c r="A15" s="4">
        <v>6</v>
      </c>
      <c r="B15" s="5" t="s">
        <v>222</v>
      </c>
      <c r="C15" s="5" t="s">
        <v>223</v>
      </c>
      <c r="D15" s="5" t="s">
        <v>224</v>
      </c>
      <c r="E15" s="5" t="s">
        <v>225</v>
      </c>
      <c r="F15" s="5" t="s">
        <v>226</v>
      </c>
      <c r="G15" s="5">
        <v>73000</v>
      </c>
      <c r="H15" s="5" t="s">
        <v>192</v>
      </c>
      <c r="I15" s="5">
        <v>32000</v>
      </c>
      <c r="J15" s="5"/>
    </row>
    <row r="16" ht="29" customHeight="true" spans="1:10">
      <c r="A16" s="4">
        <v>7</v>
      </c>
      <c r="B16" s="4" t="s">
        <v>227</v>
      </c>
      <c r="C16" s="4" t="s">
        <v>198</v>
      </c>
      <c r="D16" s="4" t="s">
        <v>228</v>
      </c>
      <c r="E16" s="4" t="s">
        <v>229</v>
      </c>
      <c r="F16" s="4" t="s">
        <v>230</v>
      </c>
      <c r="G16" s="4">
        <v>90000</v>
      </c>
      <c r="H16" s="4" t="s">
        <v>192</v>
      </c>
      <c r="I16" s="5">
        <v>45000</v>
      </c>
      <c r="J16" s="5"/>
    </row>
    <row r="17" ht="29" customHeight="true" spans="1:10">
      <c r="A17" s="4">
        <v>8</v>
      </c>
      <c r="B17" s="5" t="s">
        <v>231</v>
      </c>
      <c r="C17" s="5" t="s">
        <v>232</v>
      </c>
      <c r="D17" s="5" t="s">
        <v>233</v>
      </c>
      <c r="E17" s="5" t="s">
        <v>234</v>
      </c>
      <c r="F17" s="5" t="s">
        <v>235</v>
      </c>
      <c r="G17" s="5">
        <v>232000</v>
      </c>
      <c r="H17" s="5" t="s">
        <v>192</v>
      </c>
      <c r="I17" s="5">
        <v>85000</v>
      </c>
      <c r="J17" s="10"/>
    </row>
    <row r="18" ht="29" customHeight="true" spans="1:10">
      <c r="A18" s="4"/>
      <c r="B18" s="5"/>
      <c r="C18" s="5" t="s">
        <v>236</v>
      </c>
      <c r="D18" s="5" t="s">
        <v>237</v>
      </c>
      <c r="E18" s="5" t="s">
        <v>238</v>
      </c>
      <c r="F18" s="5" t="s">
        <v>205</v>
      </c>
      <c r="G18" s="5">
        <v>4000</v>
      </c>
      <c r="H18" s="5" t="s">
        <v>192</v>
      </c>
      <c r="I18" s="5">
        <v>2000</v>
      </c>
      <c r="J18" s="12"/>
    </row>
    <row r="19" ht="29" customHeight="true" spans="1:10">
      <c r="A19" s="4"/>
      <c r="B19" s="5"/>
      <c r="C19" s="5" t="s">
        <v>236</v>
      </c>
      <c r="D19" s="5" t="s">
        <v>237</v>
      </c>
      <c r="E19" s="5" t="s">
        <v>238</v>
      </c>
      <c r="F19" s="5" t="s">
        <v>205</v>
      </c>
      <c r="G19" s="5">
        <v>4000</v>
      </c>
      <c r="H19" s="5" t="s">
        <v>192</v>
      </c>
      <c r="I19" s="5">
        <v>2000</v>
      </c>
      <c r="J19" s="11"/>
    </row>
    <row r="20" ht="27.95" customHeight="true" spans="1:10">
      <c r="A20" s="4">
        <v>9</v>
      </c>
      <c r="B20" s="5" t="s">
        <v>239</v>
      </c>
      <c r="C20" s="5" t="s">
        <v>232</v>
      </c>
      <c r="D20" s="5" t="s">
        <v>233</v>
      </c>
      <c r="E20" s="5" t="s">
        <v>240</v>
      </c>
      <c r="F20" s="5" t="s">
        <v>235</v>
      </c>
      <c r="G20" s="5">
        <v>232000</v>
      </c>
      <c r="H20" s="5" t="s">
        <v>192</v>
      </c>
      <c r="I20" s="5">
        <v>85000</v>
      </c>
      <c r="J20" s="10"/>
    </row>
    <row r="21" ht="27.95" customHeight="true" spans="1:10">
      <c r="A21" s="4"/>
      <c r="B21" s="5"/>
      <c r="C21" s="5" t="s">
        <v>241</v>
      </c>
      <c r="D21" s="5" t="s">
        <v>242</v>
      </c>
      <c r="E21" s="5" t="s">
        <v>243</v>
      </c>
      <c r="F21" s="5" t="s">
        <v>205</v>
      </c>
      <c r="G21" s="5">
        <v>4000</v>
      </c>
      <c r="H21" s="5" t="s">
        <v>192</v>
      </c>
      <c r="I21" s="5">
        <v>2000</v>
      </c>
      <c r="J21" s="12"/>
    </row>
    <row r="22" ht="27.95" customHeight="true" spans="1:10">
      <c r="A22" s="4"/>
      <c r="B22" s="5"/>
      <c r="C22" s="5" t="s">
        <v>244</v>
      </c>
      <c r="D22" s="5" t="s">
        <v>245</v>
      </c>
      <c r="E22" s="5" t="s">
        <v>246</v>
      </c>
      <c r="F22" s="5" t="s">
        <v>205</v>
      </c>
      <c r="G22" s="5">
        <v>12000</v>
      </c>
      <c r="H22" s="5" t="s">
        <v>192</v>
      </c>
      <c r="I22" s="5">
        <v>6000</v>
      </c>
      <c r="J22" s="11"/>
    </row>
    <row r="23" ht="27.95" customHeight="true" spans="1:10">
      <c r="A23" s="4">
        <v>10</v>
      </c>
      <c r="B23" s="5" t="s">
        <v>247</v>
      </c>
      <c r="C23" s="5" t="s">
        <v>232</v>
      </c>
      <c r="D23" s="6" t="s">
        <v>248</v>
      </c>
      <c r="E23" s="5" t="s">
        <v>249</v>
      </c>
      <c r="F23" s="5" t="s">
        <v>235</v>
      </c>
      <c r="G23" s="5">
        <v>125000</v>
      </c>
      <c r="H23" s="5" t="s">
        <v>192</v>
      </c>
      <c r="I23" s="5">
        <v>55000</v>
      </c>
      <c r="J23" s="5"/>
    </row>
    <row r="24" ht="27.95" customHeight="true" spans="1:10">
      <c r="A24" s="4">
        <v>11</v>
      </c>
      <c r="B24" s="5" t="s">
        <v>250</v>
      </c>
      <c r="C24" s="5" t="s">
        <v>188</v>
      </c>
      <c r="D24" s="5" t="s">
        <v>217</v>
      </c>
      <c r="E24" s="5" t="s">
        <v>251</v>
      </c>
      <c r="F24" s="5" t="s">
        <v>252</v>
      </c>
      <c r="G24" s="5">
        <v>140000</v>
      </c>
      <c r="H24" s="5" t="s">
        <v>192</v>
      </c>
      <c r="I24" s="5">
        <v>65000</v>
      </c>
      <c r="J24" s="10"/>
    </row>
    <row r="25" ht="27.95" customHeight="true" spans="1:10">
      <c r="A25" s="4"/>
      <c r="B25" s="5"/>
      <c r="C25" s="5" t="s">
        <v>193</v>
      </c>
      <c r="D25" s="5" t="s">
        <v>194</v>
      </c>
      <c r="E25" s="5" t="s">
        <v>253</v>
      </c>
      <c r="F25" s="5" t="s">
        <v>196</v>
      </c>
      <c r="G25" s="5">
        <v>6500</v>
      </c>
      <c r="H25" s="5" t="s">
        <v>192</v>
      </c>
      <c r="I25" s="5">
        <v>3250</v>
      </c>
      <c r="J25" s="11"/>
    </row>
    <row r="26" ht="27.95" customHeight="true" spans="1:10">
      <c r="A26" s="4">
        <v>12</v>
      </c>
      <c r="B26" s="4" t="s">
        <v>254</v>
      </c>
      <c r="C26" s="4" t="s">
        <v>198</v>
      </c>
      <c r="D26" s="4" t="s">
        <v>228</v>
      </c>
      <c r="E26" s="4" t="s">
        <v>255</v>
      </c>
      <c r="F26" s="4" t="s">
        <v>230</v>
      </c>
      <c r="G26" s="4">
        <v>90000</v>
      </c>
      <c r="H26" s="4" t="s">
        <v>192</v>
      </c>
      <c r="I26" s="5">
        <v>45000</v>
      </c>
      <c r="J26" s="5"/>
    </row>
    <row r="27" ht="27.95" customHeight="true" spans="1:10">
      <c r="A27" s="4">
        <v>13</v>
      </c>
      <c r="B27" s="5" t="s">
        <v>256</v>
      </c>
      <c r="C27" s="5" t="s">
        <v>257</v>
      </c>
      <c r="D27" s="5" t="s">
        <v>258</v>
      </c>
      <c r="E27" s="5" t="s">
        <v>259</v>
      </c>
      <c r="F27" s="5" t="s">
        <v>260</v>
      </c>
      <c r="G27" s="5">
        <v>48000</v>
      </c>
      <c r="H27" s="5" t="s">
        <v>192</v>
      </c>
      <c r="I27" s="5">
        <v>24000</v>
      </c>
      <c r="J27" s="10"/>
    </row>
    <row r="28" ht="27.95" customHeight="true" spans="1:10">
      <c r="A28" s="4"/>
      <c r="B28" s="5"/>
      <c r="C28" s="5" t="s">
        <v>261</v>
      </c>
      <c r="D28" s="5" t="s">
        <v>228</v>
      </c>
      <c r="E28" s="5" t="s">
        <v>262</v>
      </c>
      <c r="F28" s="5" t="s">
        <v>230</v>
      </c>
      <c r="G28" s="5">
        <v>90000</v>
      </c>
      <c r="H28" s="5" t="s">
        <v>192</v>
      </c>
      <c r="I28" s="5">
        <v>45000</v>
      </c>
      <c r="J28" s="12"/>
    </row>
    <row r="29" ht="27.95" customHeight="true" spans="1:10">
      <c r="A29" s="4"/>
      <c r="B29" s="5"/>
      <c r="C29" s="5" t="s">
        <v>263</v>
      </c>
      <c r="D29" s="5" t="s">
        <v>264</v>
      </c>
      <c r="E29" s="7" t="s">
        <v>265</v>
      </c>
      <c r="F29" s="5" t="s">
        <v>205</v>
      </c>
      <c r="G29" s="5">
        <v>12000</v>
      </c>
      <c r="H29" s="5" t="s">
        <v>192</v>
      </c>
      <c r="I29" s="5">
        <v>6000</v>
      </c>
      <c r="J29" s="12"/>
    </row>
    <row r="30" ht="27.95" customHeight="true" spans="1:10">
      <c r="A30" s="4"/>
      <c r="B30" s="5"/>
      <c r="C30" s="5" t="s">
        <v>206</v>
      </c>
      <c r="D30" s="5" t="s">
        <v>207</v>
      </c>
      <c r="E30" s="5" t="s">
        <v>266</v>
      </c>
      <c r="F30" s="5" t="s">
        <v>205</v>
      </c>
      <c r="G30" s="5">
        <v>12000</v>
      </c>
      <c r="H30" s="5" t="s">
        <v>192</v>
      </c>
      <c r="I30" s="5">
        <v>6000</v>
      </c>
      <c r="J30" s="11"/>
    </row>
    <row r="31" ht="27.95" customHeight="true" spans="1:10">
      <c r="A31" s="4">
        <v>14</v>
      </c>
      <c r="B31" s="5" t="s">
        <v>267</v>
      </c>
      <c r="C31" s="5" t="s">
        <v>198</v>
      </c>
      <c r="D31" s="5" t="s">
        <v>217</v>
      </c>
      <c r="E31" s="5" t="s">
        <v>268</v>
      </c>
      <c r="F31" s="5" t="s">
        <v>219</v>
      </c>
      <c r="G31" s="5">
        <v>132000</v>
      </c>
      <c r="H31" s="5" t="s">
        <v>192</v>
      </c>
      <c r="I31" s="5">
        <v>65000</v>
      </c>
      <c r="J31" s="10"/>
    </row>
    <row r="32" ht="27.95" customHeight="true" spans="1:10">
      <c r="A32" s="4"/>
      <c r="B32" s="5"/>
      <c r="C32" s="5" t="s">
        <v>244</v>
      </c>
      <c r="D32" s="5" t="s">
        <v>245</v>
      </c>
      <c r="E32" s="5" t="s">
        <v>269</v>
      </c>
      <c r="F32" s="5" t="s">
        <v>205</v>
      </c>
      <c r="G32" s="5">
        <v>12000</v>
      </c>
      <c r="H32" s="5" t="s">
        <v>192</v>
      </c>
      <c r="I32" s="5">
        <v>6000</v>
      </c>
      <c r="J32" s="11"/>
    </row>
    <row r="33" ht="27" customHeight="true" spans="1:10">
      <c r="A33" s="4">
        <v>15</v>
      </c>
      <c r="B33" s="5" t="s">
        <v>270</v>
      </c>
      <c r="C33" s="5" t="s">
        <v>223</v>
      </c>
      <c r="D33" s="5" t="s">
        <v>224</v>
      </c>
      <c r="E33" s="5" t="s">
        <v>271</v>
      </c>
      <c r="F33" s="5" t="s">
        <v>226</v>
      </c>
      <c r="G33" s="5">
        <v>81000</v>
      </c>
      <c r="H33" s="5" t="s">
        <v>192</v>
      </c>
      <c r="I33" s="5">
        <v>32000</v>
      </c>
      <c r="J33" s="10"/>
    </row>
    <row r="34" ht="27" customHeight="true" spans="1:10">
      <c r="A34" s="4"/>
      <c r="B34" s="5"/>
      <c r="C34" s="5" t="s">
        <v>198</v>
      </c>
      <c r="D34" s="5" t="s">
        <v>199</v>
      </c>
      <c r="E34" s="5" t="s">
        <v>272</v>
      </c>
      <c r="F34" s="5" t="s">
        <v>201</v>
      </c>
      <c r="G34" s="5">
        <v>99000</v>
      </c>
      <c r="H34" s="5" t="s">
        <v>192</v>
      </c>
      <c r="I34" s="5">
        <v>45000</v>
      </c>
      <c r="J34" s="12"/>
    </row>
    <row r="35" ht="27" customHeight="true" spans="1:10">
      <c r="A35" s="4"/>
      <c r="B35" s="5"/>
      <c r="C35" s="5" t="s">
        <v>273</v>
      </c>
      <c r="D35" s="5" t="s">
        <v>274</v>
      </c>
      <c r="E35" s="5" t="s">
        <v>275</v>
      </c>
      <c r="F35" s="5" t="s">
        <v>276</v>
      </c>
      <c r="G35" s="5">
        <v>7800</v>
      </c>
      <c r="H35" s="5" t="s">
        <v>192</v>
      </c>
      <c r="I35" s="5">
        <v>3900</v>
      </c>
      <c r="J35" s="11"/>
    </row>
    <row r="36" ht="27.95" customHeight="true" spans="1:10">
      <c r="A36" s="4">
        <v>16</v>
      </c>
      <c r="B36" s="5" t="s">
        <v>37</v>
      </c>
      <c r="C36" s="5" t="s">
        <v>261</v>
      </c>
      <c r="D36" s="5" t="s">
        <v>217</v>
      </c>
      <c r="E36" s="5" t="s">
        <v>277</v>
      </c>
      <c r="F36" s="5" t="s">
        <v>219</v>
      </c>
      <c r="G36" s="5">
        <v>132000</v>
      </c>
      <c r="H36" s="5" t="s">
        <v>192</v>
      </c>
      <c r="I36" s="5">
        <v>65000</v>
      </c>
      <c r="J36" s="5"/>
    </row>
    <row r="37" ht="27.95" customHeight="true" spans="1:10">
      <c r="A37" s="4">
        <v>17</v>
      </c>
      <c r="B37" s="4" t="s">
        <v>278</v>
      </c>
      <c r="C37" s="4" t="s">
        <v>279</v>
      </c>
      <c r="D37" s="4" t="s">
        <v>280</v>
      </c>
      <c r="E37" s="8" t="s">
        <v>281</v>
      </c>
      <c r="F37" s="4" t="s">
        <v>205</v>
      </c>
      <c r="G37" s="4">
        <v>10000</v>
      </c>
      <c r="H37" s="4" t="s">
        <v>192</v>
      </c>
      <c r="I37" s="4">
        <v>5000</v>
      </c>
      <c r="J37" s="4"/>
    </row>
    <row r="38" ht="27.95" customHeight="true" spans="1:10">
      <c r="A38" s="4"/>
      <c r="B38" s="4"/>
      <c r="C38" s="4" t="s">
        <v>279</v>
      </c>
      <c r="D38" s="4" t="s">
        <v>264</v>
      </c>
      <c r="E38" s="8" t="s">
        <v>282</v>
      </c>
      <c r="F38" s="4" t="s">
        <v>205</v>
      </c>
      <c r="G38" s="4">
        <v>12000</v>
      </c>
      <c r="H38" s="4" t="s">
        <v>192</v>
      </c>
      <c r="I38" s="4">
        <v>6000</v>
      </c>
      <c r="J38" s="4"/>
    </row>
    <row r="39" ht="27.95" customHeight="true" spans="1:10">
      <c r="A39" s="4">
        <v>18</v>
      </c>
      <c r="B39" s="5" t="s">
        <v>283</v>
      </c>
      <c r="C39" s="5" t="s">
        <v>202</v>
      </c>
      <c r="D39" s="5" t="s">
        <v>203</v>
      </c>
      <c r="E39" s="5" t="s">
        <v>284</v>
      </c>
      <c r="F39" s="5" t="s">
        <v>205</v>
      </c>
      <c r="G39" s="5">
        <v>6800</v>
      </c>
      <c r="H39" s="5" t="s">
        <v>192</v>
      </c>
      <c r="I39" s="5">
        <v>3400</v>
      </c>
      <c r="J39" s="5"/>
    </row>
    <row r="40" ht="27.95" customHeight="true" spans="1:10">
      <c r="A40" s="4">
        <v>19</v>
      </c>
      <c r="B40" s="5" t="s">
        <v>285</v>
      </c>
      <c r="C40" s="5" t="s">
        <v>286</v>
      </c>
      <c r="D40" s="5" t="s">
        <v>287</v>
      </c>
      <c r="E40" s="5" t="s">
        <v>288</v>
      </c>
      <c r="F40" s="5" t="s">
        <v>289</v>
      </c>
      <c r="G40" s="5">
        <v>9200</v>
      </c>
      <c r="H40" s="5" t="s">
        <v>192</v>
      </c>
      <c r="I40" s="5">
        <v>4600</v>
      </c>
      <c r="J40" s="10"/>
    </row>
    <row r="41" ht="27.95" customHeight="true" spans="1:10">
      <c r="A41" s="4"/>
      <c r="B41" s="5"/>
      <c r="C41" s="5" t="s">
        <v>286</v>
      </c>
      <c r="D41" s="5" t="s">
        <v>287</v>
      </c>
      <c r="E41" s="5" t="s">
        <v>290</v>
      </c>
      <c r="F41" s="5" t="s">
        <v>289</v>
      </c>
      <c r="G41" s="5">
        <v>9200</v>
      </c>
      <c r="H41" s="5" t="s">
        <v>192</v>
      </c>
      <c r="I41" s="5">
        <v>4600</v>
      </c>
      <c r="J41" s="11"/>
    </row>
    <row r="42" ht="27.95" customHeight="true" spans="1:10">
      <c r="A42" s="4">
        <v>20</v>
      </c>
      <c r="B42" s="5" t="s">
        <v>291</v>
      </c>
      <c r="C42" s="5" t="s">
        <v>292</v>
      </c>
      <c r="D42" s="5" t="s">
        <v>293</v>
      </c>
      <c r="E42" s="5" t="s">
        <v>294</v>
      </c>
      <c r="F42" s="5" t="s">
        <v>295</v>
      </c>
      <c r="G42" s="5">
        <v>11000</v>
      </c>
      <c r="H42" s="5" t="s">
        <v>192</v>
      </c>
      <c r="I42" s="5">
        <v>5500</v>
      </c>
      <c r="J42" s="10"/>
    </row>
    <row r="43" ht="27.95" customHeight="true" spans="1:10">
      <c r="A43" s="4"/>
      <c r="B43" s="5"/>
      <c r="C43" s="5" t="s">
        <v>296</v>
      </c>
      <c r="D43" s="5" t="s">
        <v>297</v>
      </c>
      <c r="E43" s="9" t="s">
        <v>298</v>
      </c>
      <c r="F43" s="5" t="s">
        <v>295</v>
      </c>
      <c r="G43" s="5">
        <v>12800</v>
      </c>
      <c r="H43" s="5" t="s">
        <v>192</v>
      </c>
      <c r="I43" s="5">
        <v>6400</v>
      </c>
      <c r="J43" s="11"/>
    </row>
    <row r="44" ht="27.95" customHeight="true" spans="1:10">
      <c r="A44" s="4">
        <v>21</v>
      </c>
      <c r="B44" s="4" t="s">
        <v>299</v>
      </c>
      <c r="C44" s="4" t="s">
        <v>241</v>
      </c>
      <c r="D44" s="4" t="s">
        <v>242</v>
      </c>
      <c r="E44" s="4" t="s">
        <v>300</v>
      </c>
      <c r="F44" s="4" t="s">
        <v>205</v>
      </c>
      <c r="G44" s="4">
        <v>4000</v>
      </c>
      <c r="H44" s="4" t="s">
        <v>192</v>
      </c>
      <c r="I44" s="5">
        <v>2000</v>
      </c>
      <c r="J44" s="5"/>
    </row>
    <row r="45" ht="27.95" customHeight="true" spans="1:10">
      <c r="A45" s="4"/>
      <c r="B45" s="4"/>
      <c r="C45" s="4" t="s">
        <v>301</v>
      </c>
      <c r="D45" s="4" t="s">
        <v>302</v>
      </c>
      <c r="E45" s="4" t="s">
        <v>303</v>
      </c>
      <c r="F45" s="4" t="s">
        <v>276</v>
      </c>
      <c r="G45" s="4">
        <v>4000</v>
      </c>
      <c r="H45" s="4" t="s">
        <v>192</v>
      </c>
      <c r="I45" s="4">
        <v>2000</v>
      </c>
      <c r="J45" s="5"/>
    </row>
    <row r="46" ht="27.95" customHeight="true" spans="1:10">
      <c r="A46" s="4">
        <v>22</v>
      </c>
      <c r="B46" s="4" t="s">
        <v>304</v>
      </c>
      <c r="C46" s="4" t="s">
        <v>202</v>
      </c>
      <c r="D46" s="4" t="s">
        <v>203</v>
      </c>
      <c r="E46" s="4" t="s">
        <v>305</v>
      </c>
      <c r="F46" s="4" t="s">
        <v>205</v>
      </c>
      <c r="G46" s="4">
        <v>5800</v>
      </c>
      <c r="H46" s="4" t="s">
        <v>192</v>
      </c>
      <c r="I46" s="4">
        <v>2900</v>
      </c>
      <c r="J46" s="4"/>
    </row>
    <row r="47" ht="27.95" customHeight="true" spans="1:10">
      <c r="A47" s="4"/>
      <c r="B47" s="4"/>
      <c r="C47" s="4" t="s">
        <v>206</v>
      </c>
      <c r="D47" s="4" t="s">
        <v>207</v>
      </c>
      <c r="E47" s="4" t="s">
        <v>306</v>
      </c>
      <c r="F47" s="4" t="s">
        <v>205</v>
      </c>
      <c r="G47" s="4">
        <v>12000</v>
      </c>
      <c r="H47" s="4" t="s">
        <v>192</v>
      </c>
      <c r="I47" s="4">
        <v>6000</v>
      </c>
      <c r="J47" s="4"/>
    </row>
    <row r="48" ht="27.95" customHeight="true" spans="1:10">
      <c r="A48" s="4" t="s">
        <v>176</v>
      </c>
      <c r="B48" s="4"/>
      <c r="C48" s="4"/>
      <c r="D48" s="4"/>
      <c r="E48" s="4"/>
      <c r="F48" s="4"/>
      <c r="G48" s="4">
        <v>2327960</v>
      </c>
      <c r="H48" s="4"/>
      <c r="I48" s="4">
        <f>SUM(I5:I47)</f>
        <v>1063580</v>
      </c>
      <c r="J48" s="4"/>
    </row>
  </sheetData>
  <autoFilter ref="A4:J48">
    <extLst/>
  </autoFilter>
  <mergeCells count="55">
    <mergeCell ref="A1:B1"/>
    <mergeCell ref="A2:J2"/>
    <mergeCell ref="A48:B48"/>
    <mergeCell ref="A3:A4"/>
    <mergeCell ref="A5:A6"/>
    <mergeCell ref="A7:A9"/>
    <mergeCell ref="A10:A12"/>
    <mergeCell ref="A17:A19"/>
    <mergeCell ref="A20:A22"/>
    <mergeCell ref="A24:A25"/>
    <mergeCell ref="A27:A30"/>
    <mergeCell ref="A31:A32"/>
    <mergeCell ref="A33:A35"/>
    <mergeCell ref="A37:A38"/>
    <mergeCell ref="A40:A41"/>
    <mergeCell ref="A42:A43"/>
    <mergeCell ref="A44:A45"/>
    <mergeCell ref="A46:A47"/>
    <mergeCell ref="B3:B4"/>
    <mergeCell ref="B5:B6"/>
    <mergeCell ref="B7:B9"/>
    <mergeCell ref="B10:B12"/>
    <mergeCell ref="B17:B19"/>
    <mergeCell ref="B20:B22"/>
    <mergeCell ref="B24:B25"/>
    <mergeCell ref="B27:B30"/>
    <mergeCell ref="B31:B32"/>
    <mergeCell ref="B33:B35"/>
    <mergeCell ref="B37:B38"/>
    <mergeCell ref="B40:B41"/>
    <mergeCell ref="B42:B43"/>
    <mergeCell ref="B44:B45"/>
    <mergeCell ref="B46:B47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J7:J9"/>
    <mergeCell ref="J10:J12"/>
    <mergeCell ref="J17:J19"/>
    <mergeCell ref="J20:J22"/>
    <mergeCell ref="J24:J25"/>
    <mergeCell ref="J27:J30"/>
    <mergeCell ref="J31:J32"/>
    <mergeCell ref="J33:J35"/>
    <mergeCell ref="J37:J38"/>
    <mergeCell ref="J40:J41"/>
    <mergeCell ref="J42:J43"/>
    <mergeCell ref="J44:J45"/>
    <mergeCell ref="J46:J47"/>
  </mergeCells>
  <printOptions horizontalCentered="true"/>
  <pageMargins left="0.590277777777778" right="0.590277777777778" top="0.984027777777778" bottom="0.590277777777778" header="0.511805555555556" footer="0.511805555555556"/>
  <pageSetup paperSize="9" scale="8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1" sqref="C4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套种补助</vt:lpstr>
      <vt:lpstr>机具补助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2022-01-14T16:30:00Z</dcterms:created>
  <cp:lastPrinted>2022-10-27T17:14:00Z</cp:lastPrinted>
  <dcterms:modified xsi:type="dcterms:W3CDTF">2023-05-09T11:24:38Z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A106A6C014FD48D4BC768963F3D85BEA_13</vt:lpwstr>
  </property>
  <property fmtid="{D5CDD505-2E9C-101B-9397-08002B2CF9AE}" pid="3" name="KSOProductBuildVer">
    <vt:lpwstr>2052-11.8.2.1111</vt:lpwstr>
  </property>
  <property fmtid="{D5CDD505-2E9C-101B-9397-08002B2CF9AE}" pid="4" name="KSOReadingLayout">
    <vt:bool>true</vt:bool>
  </property>
</Properties>
</file>